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92" firstSheet="1" activeTab="1"/>
  </bookViews>
  <sheets>
    <sheet name="Сариновский" sheetId="56" state="hidden" r:id="rId1"/>
    <sheet name="Сергеевский (2)" sheetId="58" r:id="rId2"/>
    <sheet name="Сергеевский" sheetId="57" r:id="rId3"/>
  </sheets>
  <calcPr calcId="125725"/>
</workbook>
</file>

<file path=xl/calcChain.xml><?xml version="1.0" encoding="utf-8"?>
<calcChain xmlns="http://schemas.openxmlformats.org/spreadsheetml/2006/main">
  <c r="B102" i="58"/>
  <c r="B87"/>
  <c r="B84" s="1"/>
  <c r="B72"/>
  <c r="B57" s="1"/>
  <c r="B45"/>
  <c r="E20" i="56" l="1"/>
  <c r="E125"/>
  <c r="E125" i="57"/>
  <c r="E87" i="56" l="1"/>
  <c r="E87" i="57"/>
  <c r="E57" i="56"/>
  <c r="E57" i="57"/>
  <c r="E45" i="56"/>
  <c r="E45" i="57"/>
  <c r="E39" i="56"/>
  <c r="E39" i="57"/>
  <c r="E33" i="56"/>
  <c r="E33" i="57"/>
  <c r="E18" i="56"/>
  <c r="E18" i="57"/>
  <c r="D110" i="56"/>
  <c r="E122"/>
  <c r="E110" s="1"/>
  <c r="E122" i="57"/>
  <c r="E44" i="56"/>
  <c r="E44" i="57"/>
  <c r="E32" i="56"/>
  <c r="E32" i="57"/>
  <c r="E17" i="56"/>
  <c r="E17" i="57"/>
  <c r="D126" i="56" l="1"/>
  <c r="E126"/>
  <c r="D126" i="57"/>
  <c r="E126"/>
  <c r="D120" i="56"/>
  <c r="D108" s="1"/>
  <c r="E120"/>
  <c r="E108" s="1"/>
  <c r="D120" i="57"/>
  <c r="D108" s="1"/>
  <c r="E120"/>
  <c r="E108" s="1"/>
  <c r="D114" i="56"/>
  <c r="E114"/>
  <c r="D114" i="57"/>
  <c r="E114"/>
  <c r="D113" i="56"/>
  <c r="E113"/>
  <c r="D113" i="57"/>
  <c r="E113"/>
  <c r="D112" i="56"/>
  <c r="E112"/>
  <c r="D112" i="57"/>
  <c r="E112"/>
  <c r="D111" i="56"/>
  <c r="E111"/>
  <c r="D111" i="57"/>
  <c r="E111"/>
  <c r="D110"/>
  <c r="E110"/>
  <c r="D102" i="56"/>
  <c r="E102"/>
  <c r="D102" i="57"/>
  <c r="E102"/>
  <c r="E96" i="56"/>
  <c r="E96" i="57"/>
  <c r="D96" i="56"/>
  <c r="D96" i="57"/>
  <c r="D95" i="56"/>
  <c r="E95"/>
  <c r="D95" i="57"/>
  <c r="E95"/>
  <c r="D94" i="56"/>
  <c r="E94"/>
  <c r="E90" s="1"/>
  <c r="D94" i="57"/>
  <c r="E94"/>
  <c r="E90" s="1"/>
  <c r="D93" i="56"/>
  <c r="E93"/>
  <c r="D93" i="57"/>
  <c r="E93"/>
  <c r="D92" i="56"/>
  <c r="E92"/>
  <c r="D92" i="57"/>
  <c r="E92"/>
  <c r="D90" i="56"/>
  <c r="D90" i="57"/>
  <c r="D84" i="56"/>
  <c r="E84"/>
  <c r="D84" i="57"/>
  <c r="E84"/>
  <c r="D78" i="56"/>
  <c r="E78"/>
  <c r="D78" i="57"/>
  <c r="E78"/>
  <c r="D72" i="56"/>
  <c r="E72"/>
  <c r="D72" i="57"/>
  <c r="E72"/>
  <c r="D66" i="56"/>
  <c r="E66"/>
  <c r="D66" i="57"/>
  <c r="E66"/>
  <c r="D60" i="56"/>
  <c r="E60"/>
  <c r="D60" i="57"/>
  <c r="E60"/>
  <c r="D54" i="56"/>
  <c r="D48" s="1"/>
  <c r="E54"/>
  <c r="D54" i="57"/>
  <c r="E54"/>
  <c r="D53" i="56"/>
  <c r="E53"/>
  <c r="D53" i="57"/>
  <c r="E53"/>
  <c r="D52" i="56"/>
  <c r="E52"/>
  <c r="D52" i="57"/>
  <c r="E52"/>
  <c r="D51" i="56"/>
  <c r="E51"/>
  <c r="D51" i="57"/>
  <c r="E51"/>
  <c r="D50" i="56"/>
  <c r="E50"/>
  <c r="D50" i="57"/>
  <c r="E50"/>
  <c r="D42" i="56"/>
  <c r="E42"/>
  <c r="D42" i="57"/>
  <c r="D24" s="1"/>
  <c r="E42"/>
  <c r="D36" i="56"/>
  <c r="E36"/>
  <c r="D36" i="57"/>
  <c r="E36"/>
  <c r="D30" i="56"/>
  <c r="E30"/>
  <c r="D30" i="57"/>
  <c r="E30"/>
  <c r="E24" s="1"/>
  <c r="D29" i="56"/>
  <c r="E29"/>
  <c r="D29" i="57"/>
  <c r="E29"/>
  <c r="D28" i="56"/>
  <c r="E28"/>
  <c r="D28" i="57"/>
  <c r="E28"/>
  <c r="D27" i="56"/>
  <c r="E27"/>
  <c r="D27" i="57"/>
  <c r="E27"/>
  <c r="D26" i="56"/>
  <c r="E26"/>
  <c r="D26" i="57"/>
  <c r="E26"/>
  <c r="D24" i="56" l="1"/>
  <c r="E24"/>
  <c r="C96"/>
  <c r="C96" i="57"/>
  <c r="C126" i="56"/>
  <c r="C126" i="57"/>
  <c r="C120" i="56"/>
  <c r="C120" i="57"/>
  <c r="C114" i="56"/>
  <c r="C114" i="57"/>
  <c r="C102" i="56"/>
  <c r="C102" i="57"/>
  <c r="C84" i="56"/>
  <c r="C84" i="57"/>
  <c r="C78" i="56"/>
  <c r="C78" i="57"/>
  <c r="C72" i="56"/>
  <c r="C72" i="57"/>
  <c r="C66" i="56"/>
  <c r="C66" i="57"/>
  <c r="C60" i="56"/>
  <c r="C60" i="57"/>
  <c r="C54" i="56"/>
  <c r="C54" i="57"/>
  <c r="C42" i="56"/>
  <c r="C42" i="57"/>
  <c r="C36" i="56"/>
  <c r="C36" i="57"/>
  <c r="C30" i="56"/>
  <c r="C24" s="1"/>
  <c r="C30" i="57"/>
  <c r="C24" s="1"/>
  <c r="C15" i="56"/>
  <c r="C15" i="57"/>
  <c r="C113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6"/>
  <c r="C112"/>
  <c r="C111"/>
  <c r="C110"/>
  <c r="C95"/>
  <c r="C94"/>
  <c r="C93"/>
  <c r="C92"/>
  <c r="E48"/>
  <c r="D23"/>
  <c r="D21" s="1"/>
  <c r="C53"/>
  <c r="C52"/>
  <c r="C51"/>
  <c r="C50"/>
  <c r="C29"/>
  <c r="C28"/>
  <c r="C27"/>
  <c r="C26"/>
  <c r="E15"/>
  <c r="D15"/>
  <c r="E10"/>
  <c r="D10"/>
  <c r="C10"/>
  <c r="E23" l="1"/>
  <c r="C90" i="57"/>
  <c r="E21"/>
  <c r="C90" i="56"/>
  <c r="E21"/>
  <c r="I17" s="1"/>
  <c r="C108"/>
  <c r="C108" i="57"/>
  <c r="C48"/>
  <c r="C23" s="1"/>
  <c r="C48" i="56"/>
  <c r="C23" s="1"/>
  <c r="H17" l="1"/>
  <c r="D21" i="57"/>
  <c r="C21" i="56"/>
  <c r="G17" s="1"/>
  <c r="C21" i="57" l="1"/>
</calcChain>
</file>

<file path=xl/sharedStrings.xml><?xml version="1.0" encoding="utf-8"?>
<sst xmlns="http://schemas.openxmlformats.org/spreadsheetml/2006/main" count="401" uniqueCount="146">
  <si>
    <t>Наименование показателя</t>
  </si>
  <si>
    <t>в том числе:</t>
  </si>
  <si>
    <t xml:space="preserve">III. Показатели по поступлениям и выплатам учреждения </t>
  </si>
  <si>
    <t>КОСГУ</t>
  </si>
  <si>
    <t>Сумма (руб., коп.)</t>
  </si>
  <si>
    <t>Очередной финансовый год</t>
  </si>
  <si>
    <t>Первый год планового периода</t>
  </si>
  <si>
    <t>Второй год планового периода</t>
  </si>
  <si>
    <t>Остаток средств на начало планируемого финансового года, всего</t>
  </si>
  <si>
    <t>по субсидиям на выполнение муниципального задания</t>
  </si>
  <si>
    <t>по субвенциям областного бюджета на выполнение муниципального задания</t>
  </si>
  <si>
    <t>по средствам от приносящей доход деятельности</t>
  </si>
  <si>
    <t>субсидии на выполнение муниципального задания</t>
  </si>
  <si>
    <t>субвенция областного бюджета на выполнение муниципального задания</t>
  </si>
  <si>
    <t>целевые субсидии (субсидии на иные цели)</t>
  </si>
  <si>
    <t>средства от приносящей доход деятельности</t>
  </si>
  <si>
    <t>Выплаты всего:</t>
  </si>
  <si>
    <t>Расходы, всего:</t>
  </si>
  <si>
    <t>Оплата труда и начисления на выплаты по оплате труда, всего</t>
  </si>
  <si>
    <t>в том числе</t>
  </si>
  <si>
    <t>Заработная плата, всего</t>
  </si>
  <si>
    <t>Прочие выплаты, всего</t>
  </si>
  <si>
    <t>Начисления на выплаты по оплате труда, всего</t>
  </si>
  <si>
    <t>Оплата работ, услуг, всего</t>
  </si>
  <si>
    <t>Услуги связи, всего</t>
  </si>
  <si>
    <t>Транспортные услуги, всего</t>
  </si>
  <si>
    <t>Коммунальные услуги, всего</t>
  </si>
  <si>
    <t>Арендная плата за пользование имуществом, всего</t>
  </si>
  <si>
    <t>Работы, услуги по содержанию имущества, всего</t>
  </si>
  <si>
    <t>Прочие работы, услуги, всего</t>
  </si>
  <si>
    <t>Социальное обеспечение, всего</t>
  </si>
  <si>
    <t>Пособия по социальной помощи населению, всего</t>
  </si>
  <si>
    <t>Прочие расходы, всего</t>
  </si>
  <si>
    <t>Поступление нефинансовых активов, всего</t>
  </si>
  <si>
    <t>Увеличение стоимости основных средств, всего</t>
  </si>
  <si>
    <t>Увеличение стоимости материальных запасов, всего</t>
  </si>
  <si>
    <t>Планируемый остаток средств на конец планируемого финансового года, всего</t>
  </si>
  <si>
    <t>Справочно:</t>
  </si>
  <si>
    <t>Объем публичных обязательств</t>
  </si>
  <si>
    <t>Исполнитель:</t>
  </si>
  <si>
    <t>Главный бухгалтер МБУ РЦО</t>
  </si>
  <si>
    <t>Г.Н. Шаталова</t>
  </si>
  <si>
    <t>(подпись)</t>
  </si>
  <si>
    <t>Поступления, всего:</t>
  </si>
  <si>
    <t>Заведующий</t>
  </si>
  <si>
    <t>экономист МБУ РЦО</t>
  </si>
  <si>
    <t>Л.В. Никитченко</t>
  </si>
  <si>
    <t>А.А. Казьмина</t>
  </si>
  <si>
    <t>В.С. Волненко</t>
  </si>
  <si>
    <t>3.3.11. По оплате прочих расходов</t>
  </si>
  <si>
    <t>3.3.12. По платежам в бюджет</t>
  </si>
  <si>
    <t>3.3.13. По прочим расчетам с кредиторами</t>
  </si>
  <si>
    <t>25.12.2014 год</t>
  </si>
  <si>
    <t>Утверждаю:</t>
  </si>
  <si>
    <t xml:space="preserve"> Заведующий отделом образования</t>
  </si>
  <si>
    <t>администрации Кашарского района</t>
  </si>
  <si>
    <t>_________________В.И. Колесников</t>
  </si>
  <si>
    <t>(подпись, расшифровка подписи)</t>
  </si>
  <si>
    <t>"25" декабря 2014 года</t>
  </si>
  <si>
    <t>План финансово-хозяйственной деятельности</t>
  </si>
  <si>
    <t>на 2015 год и плановый период 2016 и 2017 годы</t>
  </si>
  <si>
    <t>Муниципальное  бюджетное  дошкольное  образовательное  учреждение   Сергеевский д/с №25 "Колокольчик"</t>
  </si>
  <si>
    <t>коды</t>
  </si>
  <si>
    <t>Дата</t>
  </si>
  <si>
    <t>Дата предыдущего утвержденного плана</t>
  </si>
  <si>
    <t xml:space="preserve">                                                                                   по ОКПО</t>
  </si>
  <si>
    <t>346204, ул.Сергеевская, 1, с.Сергеевка, Кашарского района, Ростовской области</t>
  </si>
  <si>
    <t>(адрес фактического местонахождения муниципального бюджетного учреждения)</t>
  </si>
  <si>
    <t>ИНН</t>
  </si>
  <si>
    <t>КПП</t>
  </si>
  <si>
    <t>единица измерения по ОКЕИ</t>
  </si>
  <si>
    <t>Лицевой счет, предназначенный для учета операций со средствами учреждениями, открыт в (ОФК/банк)</t>
  </si>
  <si>
    <t>20586С38850</t>
  </si>
  <si>
    <t>Лицевой счет, предназначенный для учета операций со средствами, предоставленными учреждению в виде субсидий на иные цели и бюджетных инвестиций, открыт в (ОФК/банк)</t>
  </si>
  <si>
    <t>21586Ц38850</t>
  </si>
  <si>
    <t>I. Сведения о деятельности муниципального бюджетного учреждения</t>
  </si>
  <si>
    <t>1.1. Цели деятельности муниципального бюджетного учреждения:</t>
  </si>
  <si>
    <t xml:space="preserve">  - оказание муниципальной услуги "Предоставление услуги дошкольного  образования на территории Кашарского района".</t>
  </si>
  <si>
    <t>1.2. Основные виды деятельности муниципального бюджетного учреждения:</t>
  </si>
  <si>
    <t xml:space="preserve">  - реализация в полном объеме основной образовательной программы дошкольного образования;</t>
  </si>
  <si>
    <t xml:space="preserve">  - содержание детей в МБДОУ, их воспитание,охрана и укрепление физического и психического здоровья, развитие их индивидуальных способностей;</t>
  </si>
  <si>
    <t xml:space="preserve">  - обеспечение соответствия применяемых форм, методов и средств организации образовательного процессса возрастным , психофизическим особенностям, интересам и потребностям детей;</t>
  </si>
  <si>
    <t xml:space="preserve">  - обеспечение познавательного-речевого, социально-личностного, художественно-эстетического развития ребенка;</t>
  </si>
  <si>
    <t xml:space="preserve">  -воспитание у детей, с учетом возрастной категории, гражданственности, уважения к правам и свободам человека, любви к окружающей природе, Родине, семье;</t>
  </si>
  <si>
    <t xml:space="preserve">  - взаимодействие с семьей для обеспечения полноценного развития детей;</t>
  </si>
  <si>
    <t xml:space="preserve">  - оказание консультативной и методической помощи родителям (законным представителям) по вопросам воспитания , обучения и развития детей;</t>
  </si>
  <si>
    <t xml:space="preserve">  - разработка и внедрение новых организационно - педагогических форм и методов воспитания детей дошкольного возраста в зависимости от педагогического потенциала семьи, здоровья ребенка, запросов родителей.</t>
  </si>
  <si>
    <t xml:space="preserve">1.3. Перечень услуг (работ), относящихся в соответствии с уставом муниципального бюджетного учреждения к его основным видам деятельности, предоставление которых для физических и юридических лиц осуществляется за плату.  </t>
  </si>
  <si>
    <t>1.4. Общая балансовая стоимость недвижимого муниципального имущества на дату составления Плана 633958,00 руб. (в разрезе стоимость имущества, закрепленного собственником имущества за учреждением на праве оперативного управления 633958,00 руб.; приобретенного учреждением за счет выделенных собственником имущества учреждения средств; приобретенного учреждением за счет доходов, полученных от иной приносящей доход деятельности).</t>
  </si>
  <si>
    <t xml:space="preserve">1.5. Общая балансовая стоимость движимого муниципального имущества на дату составления Плана 250205,00 руб, в том числе балансовая стоимость особо ценного движимого имущества 0,00 руб. </t>
  </si>
  <si>
    <t>1.6. Имущества учреждения, переданное в аренду сторонним организациям имеется.</t>
  </si>
  <si>
    <t>1.7.  Имущества, арендуемое учреждением или предоставленное учреждению по договору безвозмездного пользования, не имеется.</t>
  </si>
  <si>
    <t>II. Показатели финансового состояния учреждения</t>
  </si>
  <si>
    <t>Сумма</t>
  </si>
  <si>
    <t>1. Нефинансовые активы, всего</t>
  </si>
  <si>
    <t>из них:</t>
  </si>
  <si>
    <t>1.1.Общая балансовая стоимость недвижимого имущества, всего</t>
  </si>
  <si>
    <t>1.1.1. Стоимость имущества, закрепленного собственником имущества за муниципальным учреждением на праве оперативного управления</t>
  </si>
  <si>
    <t>1.1.2. Стоимость имущества, приобретенного муниципальным учреждением за счет средств, выделенных собственником имущества учреждения</t>
  </si>
  <si>
    <t>1.1.3. Стоимость имущества, приобретенного муниципальным учреждением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</si>
  <si>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</si>
  <si>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</si>
  <si>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</si>
  <si>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</si>
  <si>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2. Финансовые активы, всего</t>
  </si>
  <si>
    <t>2.1. Дебиторская задолженность по доходам, полученным за счет средств бюджета муниципального района</t>
  </si>
  <si>
    <t>2.2. Дебиторская задолженность по выданным авансам, полученным за счет средств бюджета  муниципального района, всего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</si>
  <si>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</si>
  <si>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</si>
  <si>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</si>
  <si>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</si>
  <si>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</si>
  <si>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</si>
  <si>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</si>
  <si>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</si>
  <si>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</si>
  <si>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услуги</t>
  </si>
  <si>
    <t>2.3. Дебиторская задолженность по выданным авансам за счет доходов, полученных от платной и иной приносящей доход деятельности, всего</t>
  </si>
  <si>
    <t>2.3.1. По выданным авансам на услуги связи</t>
  </si>
  <si>
    <t>3.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</si>
  <si>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</si>
  <si>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бюджета Кашарского района, всего</t>
  </si>
  <si>
    <t>3.2.1. По начислениям на выплаты по оплате труда</t>
  </si>
  <si>
    <t>3.2.2.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</si>
  <si>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</si>
  <si>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</si>
  <si>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</si>
  <si>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</si>
  <si>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</si>
  <si>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</si>
  <si>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</si>
  <si>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</si>
  <si>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</si>
  <si>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</si>
  <si>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</si>
  <si>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</t>
  </si>
  <si>
    <t>3.3.1. По начислениям на выплаты по оплате труда</t>
  </si>
  <si>
    <t>3.3.2.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</si>
  <si>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</si>
  <si>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</si>
  <si>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</si>
  <si>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</si>
  <si>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</si>
  <si>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</si>
  <si>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 произведенных активов</t>
  </si>
  <si>
    <t>3.3.10. По приобретению материальных запасов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</si>
</sst>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2" fontId="1" fillId="0" borderId="0" xfId="0" applyNumberFormat="1" applyFont="1" applyFill="1" applyAlignment="1">
      <alignment wrapText="1"/>
    </xf>
    <xf numFmtId="2" fontId="3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7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right" wrapText="1"/>
    </xf>
    <xf numFmtId="0" fontId="0" fillId="0" borderId="0" xfId="0" applyFill="1"/>
    <xf numFmtId="0" fontId="9" fillId="0" borderId="0" xfId="0" applyNumberFormat="1" applyFont="1" applyFill="1" applyAlignment="1">
      <alignment horizontal="right" wrapText="1"/>
    </xf>
    <xf numFmtId="0" fontId="8" fillId="0" borderId="0" xfId="0" applyFont="1" applyFill="1"/>
    <xf numFmtId="0" fontId="0" fillId="0" borderId="0" xfId="0" applyFill="1" applyAlignment="1">
      <alignment horizontal="right"/>
    </xf>
    <xf numFmtId="0" fontId="10" fillId="0" borderId="0" xfId="0" applyNumberFormat="1" applyFont="1" applyFill="1" applyAlignment="1">
      <alignment horizontal="right" wrapText="1"/>
    </xf>
    <xf numFmtId="0" fontId="11" fillId="0" borderId="0" xfId="0" applyNumberFormat="1" applyFont="1" applyFill="1" applyAlignment="1">
      <alignment horizontal="right" wrapText="1"/>
    </xf>
    <xf numFmtId="0" fontId="12" fillId="0" borderId="0" xfId="0" applyFont="1" applyFill="1" applyAlignment="1">
      <alignment horizontal="justify"/>
    </xf>
    <xf numFmtId="43" fontId="5" fillId="0" borderId="0" xfId="1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top" wrapText="1"/>
    </xf>
    <xf numFmtId="43" fontId="7" fillId="0" borderId="0" xfId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0" fontId="0" fillId="0" borderId="0" xfId="0" applyFill="1" applyAlignment="1"/>
    <xf numFmtId="164" fontId="7" fillId="0" borderId="1" xfId="1" applyNumberFormat="1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top" wrapText="1"/>
    </xf>
    <xf numFmtId="43" fontId="15" fillId="0" borderId="1" xfId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top" wrapText="1"/>
    </xf>
    <xf numFmtId="0" fontId="17" fillId="0" borderId="0" xfId="0" applyFont="1" applyFill="1"/>
    <xf numFmtId="0" fontId="7" fillId="0" borderId="0" xfId="0" applyFont="1" applyFill="1" applyBorder="1" applyAlignment="1">
      <alignment horizontal="right" vertical="top" wrapText="1"/>
    </xf>
    <xf numFmtId="164" fontId="12" fillId="0" borderId="1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7" fillId="0" borderId="0" xfId="0" applyFont="1" applyFill="1" applyAlignment="1">
      <alignment horizontal="left" wrapText="1"/>
    </xf>
    <xf numFmtId="0" fontId="7" fillId="2" borderId="0" xfId="0" applyFont="1" applyFill="1" applyAlignment="1">
      <alignment horizontal="justify" wrapText="1"/>
    </xf>
    <xf numFmtId="0" fontId="8" fillId="2" borderId="0" xfId="0" applyFont="1" applyFill="1" applyAlignment="1">
      <alignment horizontal="justify" wrapText="1"/>
    </xf>
    <xf numFmtId="0" fontId="8" fillId="2" borderId="0" xfId="0" applyFont="1" applyFill="1"/>
    <xf numFmtId="0" fontId="1" fillId="0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justify"/>
    </xf>
    <xf numFmtId="43" fontId="8" fillId="0" borderId="0" xfId="1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justify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justify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19" fillId="0" borderId="0" xfId="0" applyFont="1"/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opLeftCell="A14" workbookViewId="0">
      <selection activeCell="C36" sqref="C3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1" t="s">
        <v>49</v>
      </c>
      <c r="B1" s="42"/>
      <c r="C1" s="42"/>
      <c r="D1" s="43"/>
      <c r="E1" s="18"/>
    </row>
    <row r="2" spans="1:7">
      <c r="A2" s="44" t="s">
        <v>50</v>
      </c>
      <c r="B2" s="45"/>
      <c r="C2" s="45"/>
      <c r="D2" s="46"/>
      <c r="E2" s="18"/>
    </row>
    <row r="3" spans="1:7">
      <c r="A3" s="47" t="s">
        <v>51</v>
      </c>
      <c r="B3" s="48"/>
      <c r="C3" s="48"/>
      <c r="D3" s="49"/>
      <c r="E3" s="17"/>
    </row>
    <row r="5" spans="1:7">
      <c r="A5" s="35" t="s">
        <v>2</v>
      </c>
      <c r="B5" s="35"/>
      <c r="C5" s="35"/>
      <c r="D5" s="35"/>
      <c r="E5" s="35"/>
    </row>
    <row r="6" spans="1:7">
      <c r="A6" s="2"/>
      <c r="B6" s="2"/>
      <c r="C6" s="2"/>
      <c r="D6" s="2"/>
      <c r="E6" s="2"/>
    </row>
    <row r="7" spans="1:7" s="14" customFormat="1">
      <c r="A7" s="36" t="s">
        <v>0</v>
      </c>
      <c r="B7" s="36" t="s">
        <v>3</v>
      </c>
      <c r="C7" s="38" t="s">
        <v>4</v>
      </c>
      <c r="D7" s="39"/>
      <c r="E7" s="40"/>
    </row>
    <row r="8" spans="1:7" s="14" customFormat="1" ht="47.25">
      <c r="A8" s="37"/>
      <c r="B8" s="37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5"/>
    </row>
    <row r="14" spans="1:7" s="25" customFormat="1" ht="31.5">
      <c r="A14" s="23" t="s">
        <v>11</v>
      </c>
      <c r="B14" s="24">
        <v>241</v>
      </c>
      <c r="C14" s="16"/>
      <c r="D14" s="16"/>
      <c r="E14" s="16"/>
    </row>
    <row r="15" spans="1:7" s="22" customFormat="1">
      <c r="A15" s="26" t="s">
        <v>43</v>
      </c>
      <c r="B15" s="20">
        <v>241</v>
      </c>
      <c r="C15" s="21">
        <f>C17+C18+C19+C20</f>
        <v>1065050</v>
      </c>
      <c r="D15" s="21">
        <f t="shared" ref="D15:E15" si="1">D17+D18+D19+D20</f>
        <v>1065050</v>
      </c>
      <c r="E15" s="21">
        <f t="shared" si="1"/>
        <v>1065050</v>
      </c>
    </row>
    <row r="16" spans="1:7" s="25" customFormat="1">
      <c r="A16" s="23" t="s">
        <v>1</v>
      </c>
      <c r="B16" s="24"/>
      <c r="C16" s="16"/>
      <c r="D16" s="16"/>
      <c r="E16" s="16"/>
    </row>
    <row r="17" spans="1:9" s="25" customFormat="1" ht="31.5">
      <c r="A17" s="23" t="s">
        <v>12</v>
      </c>
      <c r="B17" s="24">
        <v>241</v>
      </c>
      <c r="C17" s="16">
        <v>745800</v>
      </c>
      <c r="D17" s="16">
        <v>745800</v>
      </c>
      <c r="E17" s="16">
        <f>D17</f>
        <v>745800</v>
      </c>
      <c r="G17" s="27">
        <f>C15-C21</f>
        <v>0</v>
      </c>
      <c r="H17" s="27">
        <f>D15-D21</f>
        <v>0</v>
      </c>
      <c r="I17" s="27">
        <f>E15-E21</f>
        <v>0</v>
      </c>
    </row>
    <row r="18" spans="1:9" s="25" customFormat="1" ht="31.5">
      <c r="A18" s="23" t="s">
        <v>13</v>
      </c>
      <c r="B18" s="24">
        <v>241</v>
      </c>
      <c r="C18" s="16">
        <v>276500</v>
      </c>
      <c r="D18" s="16">
        <v>276500</v>
      </c>
      <c r="E18" s="16">
        <f>D18</f>
        <v>276500</v>
      </c>
      <c r="G18" s="27"/>
      <c r="H18" s="27"/>
      <c r="I18" s="27"/>
    </row>
    <row r="19" spans="1:9" s="25" customFormat="1" ht="31.5">
      <c r="A19" s="23" t="s">
        <v>14</v>
      </c>
      <c r="B19" s="24">
        <v>241</v>
      </c>
      <c r="C19" s="16"/>
      <c r="D19" s="16"/>
      <c r="E19" s="16"/>
    </row>
    <row r="20" spans="1:9" s="25" customFormat="1" ht="31.5">
      <c r="A20" s="23" t="s">
        <v>15</v>
      </c>
      <c r="B20" s="24">
        <v>241</v>
      </c>
      <c r="C20" s="16">
        <v>42750</v>
      </c>
      <c r="D20" s="16">
        <v>42750</v>
      </c>
      <c r="E20" s="16">
        <f>D20</f>
        <v>42750</v>
      </c>
      <c r="G20" s="27"/>
      <c r="H20" s="27"/>
    </row>
    <row r="21" spans="1:9" s="22" customFormat="1">
      <c r="A21" s="26" t="s">
        <v>16</v>
      </c>
      <c r="B21" s="20">
        <v>241</v>
      </c>
      <c r="C21" s="21">
        <f>C23+C108</f>
        <v>1065050</v>
      </c>
      <c r="D21" s="21">
        <f t="shared" ref="D21:E21" si="2">D23+D108</f>
        <v>1065050</v>
      </c>
      <c r="E21" s="21">
        <f t="shared" si="2"/>
        <v>1065050</v>
      </c>
      <c r="G21" s="28"/>
      <c r="H21" s="28"/>
      <c r="I21" s="28"/>
    </row>
    <row r="22" spans="1:9" s="25" customFormat="1">
      <c r="A22" s="23" t="s">
        <v>1</v>
      </c>
      <c r="B22" s="24"/>
      <c r="C22" s="16"/>
      <c r="D22" s="16"/>
      <c r="E22" s="16"/>
    </row>
    <row r="23" spans="1:9" s="22" customFormat="1">
      <c r="A23" s="19" t="s">
        <v>17</v>
      </c>
      <c r="B23" s="20">
        <v>200</v>
      </c>
      <c r="C23" s="21">
        <f>C24+C48+C90+C102</f>
        <v>792100</v>
      </c>
      <c r="D23" s="21">
        <f>D24+D48+D90+D102</f>
        <v>792100</v>
      </c>
      <c r="E23" s="21">
        <f>E24+E48+E90+E102</f>
        <v>792100</v>
      </c>
    </row>
    <row r="24" spans="1:9" s="22" customFormat="1" ht="31.5">
      <c r="A24" s="26" t="s">
        <v>18</v>
      </c>
      <c r="B24" s="20">
        <v>210</v>
      </c>
      <c r="C24" s="21">
        <f>C30+C36+C42</f>
        <v>721111.85</v>
      </c>
      <c r="D24" s="21">
        <f t="shared" ref="D24:E24" si="3">D30+D36+D42</f>
        <v>721111.85</v>
      </c>
      <c r="E24" s="21">
        <f t="shared" si="3"/>
        <v>721111.85</v>
      </c>
      <c r="G24" s="28"/>
    </row>
    <row r="25" spans="1:9" s="25" customFormat="1">
      <c r="A25" s="23" t="s">
        <v>19</v>
      </c>
      <c r="B25" s="24"/>
      <c r="C25" s="16"/>
      <c r="D25" s="16"/>
      <c r="E25" s="16"/>
    </row>
    <row r="26" spans="1:9" s="25" customFormat="1" ht="31.5">
      <c r="A26" s="23" t="s">
        <v>12</v>
      </c>
      <c r="B26" s="24">
        <v>210</v>
      </c>
      <c r="C26" s="16">
        <f>C32+C38+C44</f>
        <v>515600</v>
      </c>
      <c r="D26" s="16">
        <f t="shared" ref="D26:E26" si="4">D32+D38+D44</f>
        <v>515600</v>
      </c>
      <c r="E26" s="16">
        <f t="shared" si="4"/>
        <v>515600</v>
      </c>
    </row>
    <row r="27" spans="1:9" s="25" customFormat="1" ht="31.5">
      <c r="A27" s="23" t="s">
        <v>13</v>
      </c>
      <c r="B27" s="24">
        <v>210</v>
      </c>
      <c r="C27" s="16">
        <f t="shared" ref="C27:E29" si="5">C33+C39+C45</f>
        <v>205511.85</v>
      </c>
      <c r="D27" s="16">
        <f t="shared" si="5"/>
        <v>205511.85</v>
      </c>
      <c r="E27" s="16">
        <f t="shared" si="5"/>
        <v>205511.85</v>
      </c>
    </row>
    <row r="28" spans="1:9" s="25" customFormat="1" ht="31.5">
      <c r="A28" s="23" t="s">
        <v>14</v>
      </c>
      <c r="B28" s="24">
        <v>210</v>
      </c>
      <c r="C28" s="16">
        <f t="shared" si="5"/>
        <v>0</v>
      </c>
      <c r="D28" s="16">
        <f t="shared" si="5"/>
        <v>0</v>
      </c>
      <c r="E28" s="16">
        <f t="shared" si="5"/>
        <v>0</v>
      </c>
    </row>
    <row r="29" spans="1:9" s="25" customFormat="1" ht="31.5">
      <c r="A29" s="23" t="s">
        <v>15</v>
      </c>
      <c r="B29" s="24">
        <v>210</v>
      </c>
      <c r="C29" s="16">
        <f t="shared" si="5"/>
        <v>0</v>
      </c>
      <c r="D29" s="16">
        <f t="shared" si="5"/>
        <v>0</v>
      </c>
      <c r="E29" s="16">
        <f t="shared" si="5"/>
        <v>0</v>
      </c>
    </row>
    <row r="30" spans="1:9" s="22" customFormat="1">
      <c r="A30" s="26" t="s">
        <v>20</v>
      </c>
      <c r="B30" s="20">
        <v>211</v>
      </c>
      <c r="C30" s="21">
        <f>C32+C33+C34+C35</f>
        <v>553843.19999999995</v>
      </c>
      <c r="D30" s="21">
        <f t="shared" ref="D30:E30" si="6">D32+D33+D34+D35</f>
        <v>553843.19999999995</v>
      </c>
      <c r="E30" s="21">
        <f t="shared" si="6"/>
        <v>553843.19999999995</v>
      </c>
    </row>
    <row r="31" spans="1:9" s="25" customFormat="1">
      <c r="A31" s="23" t="s">
        <v>19</v>
      </c>
      <c r="B31" s="24"/>
      <c r="C31" s="16"/>
      <c r="D31" s="16"/>
      <c r="E31" s="16"/>
    </row>
    <row r="32" spans="1:9" s="25" customFormat="1" ht="31.5">
      <c r="A32" s="23" t="s">
        <v>12</v>
      </c>
      <c r="B32" s="24">
        <v>211</v>
      </c>
      <c r="C32" s="16">
        <v>396000</v>
      </c>
      <c r="D32" s="16">
        <v>396000</v>
      </c>
      <c r="E32" s="16">
        <f>D32</f>
        <v>396000</v>
      </c>
    </row>
    <row r="33" spans="1:5" s="25" customFormat="1" ht="31.5">
      <c r="A33" s="23" t="s">
        <v>13</v>
      </c>
      <c r="B33" s="24">
        <v>211</v>
      </c>
      <c r="C33" s="16">
        <v>157843.20000000001</v>
      </c>
      <c r="D33" s="16">
        <v>157843.20000000001</v>
      </c>
      <c r="E33" s="16">
        <f>D33</f>
        <v>157843.20000000001</v>
      </c>
    </row>
    <row r="34" spans="1:5" s="25" customFormat="1" ht="31.5">
      <c r="A34" s="23" t="s">
        <v>14</v>
      </c>
      <c r="B34" s="24">
        <v>211</v>
      </c>
      <c r="C34" s="16"/>
      <c r="D34" s="16"/>
      <c r="E34" s="16"/>
    </row>
    <row r="35" spans="1:5" s="25" customFormat="1" ht="31.5">
      <c r="A35" s="23" t="s">
        <v>15</v>
      </c>
      <c r="B35" s="24">
        <v>211</v>
      </c>
      <c r="C35" s="16"/>
      <c r="D35" s="16"/>
      <c r="E35" s="16"/>
    </row>
    <row r="36" spans="1:5" s="22" customFormat="1">
      <c r="A36" s="26" t="s">
        <v>21</v>
      </c>
      <c r="B36" s="20">
        <v>212</v>
      </c>
      <c r="C36" s="21">
        <f>C38+C39+C40+C41</f>
        <v>0</v>
      </c>
      <c r="D36" s="21">
        <f t="shared" ref="D36:E36" si="7">D38+D39+D40+D41</f>
        <v>0</v>
      </c>
      <c r="E36" s="21">
        <f t="shared" si="7"/>
        <v>0</v>
      </c>
    </row>
    <row r="37" spans="1:5" s="25" customFormat="1">
      <c r="A37" s="23" t="s">
        <v>19</v>
      </c>
      <c r="B37" s="24"/>
      <c r="C37" s="16"/>
      <c r="D37" s="16"/>
      <c r="E37" s="16"/>
    </row>
    <row r="38" spans="1:5" s="25" customFormat="1" ht="31.5">
      <c r="A38" s="23" t="s">
        <v>12</v>
      </c>
      <c r="B38" s="24">
        <v>212</v>
      </c>
      <c r="C38" s="16"/>
      <c r="D38" s="16"/>
      <c r="E38" s="16"/>
    </row>
    <row r="39" spans="1:5" s="25" customFormat="1" ht="31.5">
      <c r="A39" s="23" t="s">
        <v>13</v>
      </c>
      <c r="B39" s="24">
        <v>212</v>
      </c>
      <c r="C39" s="16"/>
      <c r="D39" s="16"/>
      <c r="E39" s="16">
        <f>D39</f>
        <v>0</v>
      </c>
    </row>
    <row r="40" spans="1:5" s="25" customFormat="1" ht="31.5">
      <c r="A40" s="23" t="s">
        <v>14</v>
      </c>
      <c r="B40" s="24">
        <v>212</v>
      </c>
      <c r="C40" s="16"/>
      <c r="D40" s="16"/>
      <c r="E40" s="16"/>
    </row>
    <row r="41" spans="1:5" s="25" customFormat="1" ht="31.5">
      <c r="A41" s="23" t="s">
        <v>15</v>
      </c>
      <c r="B41" s="24">
        <v>212</v>
      </c>
      <c r="C41" s="16"/>
      <c r="D41" s="16"/>
      <c r="E41" s="16"/>
    </row>
    <row r="42" spans="1:5" s="22" customFormat="1" ht="31.5">
      <c r="A42" s="26" t="s">
        <v>22</v>
      </c>
      <c r="B42" s="20">
        <v>213</v>
      </c>
      <c r="C42" s="21">
        <f>C44+C45+C46+C47</f>
        <v>167268.65</v>
      </c>
      <c r="D42" s="21">
        <f t="shared" ref="D42:E42" si="8">D44+D45+D46+D47</f>
        <v>167268.65</v>
      </c>
      <c r="E42" s="21">
        <f t="shared" si="8"/>
        <v>167268.65</v>
      </c>
    </row>
    <row r="43" spans="1:5" s="25" customFormat="1">
      <c r="A43" s="23" t="s">
        <v>19</v>
      </c>
      <c r="B43" s="24"/>
      <c r="C43" s="16"/>
      <c r="D43" s="16"/>
      <c r="E43" s="16"/>
    </row>
    <row r="44" spans="1:5" s="25" customFormat="1" ht="31.5">
      <c r="A44" s="23" t="s">
        <v>12</v>
      </c>
      <c r="B44" s="24">
        <v>213</v>
      </c>
      <c r="C44" s="16">
        <v>119600</v>
      </c>
      <c r="D44" s="16">
        <v>119600</v>
      </c>
      <c r="E44" s="16">
        <f>D44</f>
        <v>119600</v>
      </c>
    </row>
    <row r="45" spans="1:5" s="25" customFormat="1" ht="31.5">
      <c r="A45" s="23" t="s">
        <v>13</v>
      </c>
      <c r="B45" s="24">
        <v>213</v>
      </c>
      <c r="C45" s="16">
        <v>47668.65</v>
      </c>
      <c r="D45" s="16">
        <v>47668.65</v>
      </c>
      <c r="E45" s="16">
        <f>D45</f>
        <v>47668.65</v>
      </c>
    </row>
    <row r="46" spans="1:5" s="25" customFormat="1" ht="31.5">
      <c r="A46" s="23" t="s">
        <v>14</v>
      </c>
      <c r="B46" s="24">
        <v>213</v>
      </c>
      <c r="C46" s="16"/>
      <c r="D46" s="16"/>
      <c r="E46" s="16"/>
    </row>
    <row r="47" spans="1:5" s="25" customFormat="1" ht="31.5">
      <c r="A47" s="23" t="s">
        <v>15</v>
      </c>
      <c r="B47" s="24">
        <v>213</v>
      </c>
      <c r="C47" s="16"/>
      <c r="D47" s="16"/>
      <c r="E47" s="16"/>
    </row>
    <row r="48" spans="1:5" s="22" customFormat="1">
      <c r="A48" s="26" t="s">
        <v>23</v>
      </c>
      <c r="B48" s="20">
        <v>220</v>
      </c>
      <c r="C48" s="21">
        <f>C54+C60+C66+C72+C78+C84</f>
        <v>70988.149999999994</v>
      </c>
      <c r="D48" s="21">
        <f t="shared" ref="D48:E48" si="9">D54+D60+D66+D72+D78+D84</f>
        <v>70988.149999999994</v>
      </c>
      <c r="E48" s="21">
        <f t="shared" si="9"/>
        <v>70988.149999999994</v>
      </c>
    </row>
    <row r="49" spans="1:5" s="25" customFormat="1">
      <c r="A49" s="23" t="s">
        <v>19</v>
      </c>
      <c r="B49" s="24"/>
      <c r="C49" s="16"/>
      <c r="D49" s="16"/>
      <c r="E49" s="16"/>
    </row>
    <row r="50" spans="1:5" s="25" customFormat="1" ht="31.5">
      <c r="A50" s="23" t="s">
        <v>12</v>
      </c>
      <c r="B50" s="24">
        <v>220</v>
      </c>
      <c r="C50" s="16">
        <f>C56+C62+C68+C74+C80+C86</f>
        <v>0</v>
      </c>
      <c r="D50" s="16">
        <f t="shared" ref="D50:E50" si="10">D56+D62+D68+D74+D80+D86</f>
        <v>0</v>
      </c>
      <c r="E50" s="16">
        <f t="shared" si="10"/>
        <v>0</v>
      </c>
    </row>
    <row r="51" spans="1:5" s="25" customFormat="1" ht="31.5">
      <c r="A51" s="23" t="s">
        <v>13</v>
      </c>
      <c r="B51" s="24">
        <v>220</v>
      </c>
      <c r="C51" s="16">
        <f t="shared" ref="C51:E53" si="11">C57+C63+C69+C75+C81+C87</f>
        <v>70988.149999999994</v>
      </c>
      <c r="D51" s="16">
        <f t="shared" si="11"/>
        <v>70988.149999999994</v>
      </c>
      <c r="E51" s="16">
        <f t="shared" si="11"/>
        <v>70988.149999999994</v>
      </c>
    </row>
    <row r="52" spans="1:5" s="25" customFormat="1" ht="31.5">
      <c r="A52" s="23" t="s">
        <v>14</v>
      </c>
      <c r="B52" s="24">
        <v>220</v>
      </c>
      <c r="C52" s="16">
        <f t="shared" si="11"/>
        <v>0</v>
      </c>
      <c r="D52" s="16">
        <f t="shared" si="11"/>
        <v>0</v>
      </c>
      <c r="E52" s="16">
        <f t="shared" si="11"/>
        <v>0</v>
      </c>
    </row>
    <row r="53" spans="1:5" s="25" customFormat="1" ht="31.5">
      <c r="A53" s="23" t="s">
        <v>15</v>
      </c>
      <c r="B53" s="24">
        <v>220</v>
      </c>
      <c r="C53" s="16">
        <f t="shared" si="11"/>
        <v>0</v>
      </c>
      <c r="D53" s="16">
        <f t="shared" si="11"/>
        <v>0</v>
      </c>
      <c r="E53" s="16">
        <f t="shared" si="11"/>
        <v>0</v>
      </c>
    </row>
    <row r="54" spans="1:5" s="22" customFormat="1">
      <c r="A54" s="26" t="s">
        <v>24</v>
      </c>
      <c r="B54" s="20">
        <v>221</v>
      </c>
      <c r="C54" s="21">
        <f>C56+C57+C58+C59</f>
        <v>4500</v>
      </c>
      <c r="D54" s="21">
        <f t="shared" ref="D54:E54" si="12">D56+D57+D58+D59</f>
        <v>4500</v>
      </c>
      <c r="E54" s="21">
        <f t="shared" si="12"/>
        <v>4500</v>
      </c>
    </row>
    <row r="55" spans="1:5" s="25" customFormat="1">
      <c r="A55" s="23" t="s">
        <v>19</v>
      </c>
      <c r="B55" s="24"/>
      <c r="C55" s="16"/>
      <c r="D55" s="16"/>
      <c r="E55" s="16"/>
    </row>
    <row r="56" spans="1:5" s="25" customFormat="1" ht="31.5">
      <c r="A56" s="23" t="s">
        <v>12</v>
      </c>
      <c r="B56" s="24">
        <v>221</v>
      </c>
      <c r="C56" s="16"/>
      <c r="D56" s="16"/>
      <c r="E56" s="16"/>
    </row>
    <row r="57" spans="1:5" s="25" customFormat="1" ht="31.5">
      <c r="A57" s="23" t="s">
        <v>13</v>
      </c>
      <c r="B57" s="24">
        <v>221</v>
      </c>
      <c r="C57" s="16">
        <v>4500</v>
      </c>
      <c r="D57" s="16">
        <v>4500</v>
      </c>
      <c r="E57" s="16">
        <f>D57</f>
        <v>4500</v>
      </c>
    </row>
    <row r="58" spans="1:5" s="25" customFormat="1" ht="31.5">
      <c r="A58" s="23" t="s">
        <v>14</v>
      </c>
      <c r="B58" s="24">
        <v>221</v>
      </c>
      <c r="C58" s="16"/>
      <c r="D58" s="16"/>
      <c r="E58" s="16"/>
    </row>
    <row r="59" spans="1:5" s="25" customFormat="1" ht="31.5">
      <c r="A59" s="23" t="s">
        <v>15</v>
      </c>
      <c r="B59" s="24">
        <v>221</v>
      </c>
      <c r="C59" s="16"/>
      <c r="D59" s="16"/>
      <c r="E59" s="16"/>
    </row>
    <row r="60" spans="1:5" s="22" customFormat="1">
      <c r="A60" s="26" t="s">
        <v>25</v>
      </c>
      <c r="B60" s="20">
        <v>222</v>
      </c>
      <c r="C60" s="21">
        <f>C62+C63+C64+C65</f>
        <v>0</v>
      </c>
      <c r="D60" s="21">
        <f t="shared" ref="D60:E60" si="13">D62+D63+D64+D65</f>
        <v>0</v>
      </c>
      <c r="E60" s="21">
        <f t="shared" si="13"/>
        <v>0</v>
      </c>
    </row>
    <row r="61" spans="1:5" s="25" customFormat="1">
      <c r="A61" s="23" t="s">
        <v>19</v>
      </c>
      <c r="B61" s="24"/>
      <c r="C61" s="16"/>
      <c r="D61" s="16"/>
      <c r="E61" s="16"/>
    </row>
    <row r="62" spans="1:5" s="25" customFormat="1" ht="31.5">
      <c r="A62" s="23" t="s">
        <v>12</v>
      </c>
      <c r="B62" s="24">
        <v>222</v>
      </c>
      <c r="C62" s="16"/>
      <c r="D62" s="16"/>
      <c r="E62" s="16"/>
    </row>
    <row r="63" spans="1:5" s="25" customFormat="1" ht="31.5">
      <c r="A63" s="23" t="s">
        <v>13</v>
      </c>
      <c r="B63" s="24">
        <v>222</v>
      </c>
      <c r="C63" s="16"/>
      <c r="D63" s="16"/>
      <c r="E63" s="16"/>
    </row>
    <row r="64" spans="1:5" s="25" customFormat="1" ht="31.5">
      <c r="A64" s="23" t="s">
        <v>14</v>
      </c>
      <c r="B64" s="24">
        <v>222</v>
      </c>
      <c r="C64" s="16"/>
      <c r="D64" s="16"/>
      <c r="E64" s="16"/>
    </row>
    <row r="65" spans="1:5" s="25" customFormat="1" ht="31.5">
      <c r="A65" s="23" t="s">
        <v>15</v>
      </c>
      <c r="B65" s="24">
        <v>222</v>
      </c>
      <c r="C65" s="16"/>
      <c r="D65" s="16"/>
      <c r="E65" s="16"/>
    </row>
    <row r="66" spans="1:5" s="22" customFormat="1">
      <c r="A66" s="26" t="s">
        <v>26</v>
      </c>
      <c r="B66" s="20">
        <v>223</v>
      </c>
      <c r="C66" s="21">
        <f>C68+C69+C70+C71</f>
        <v>0</v>
      </c>
      <c r="D66" s="21">
        <f t="shared" ref="D66:E66" si="14">D68+D69+D70+D71</f>
        <v>0</v>
      </c>
      <c r="E66" s="21">
        <f t="shared" si="14"/>
        <v>0</v>
      </c>
    </row>
    <row r="67" spans="1:5" s="25" customFormat="1">
      <c r="A67" s="23" t="s">
        <v>19</v>
      </c>
      <c r="B67" s="24"/>
      <c r="C67" s="16"/>
      <c r="D67" s="16"/>
      <c r="E67" s="16"/>
    </row>
    <row r="68" spans="1:5" s="25" customFormat="1" ht="31.5">
      <c r="A68" s="23" t="s">
        <v>12</v>
      </c>
      <c r="B68" s="24">
        <v>223</v>
      </c>
      <c r="C68" s="16"/>
      <c r="D68" s="16"/>
      <c r="E68" s="16"/>
    </row>
    <row r="69" spans="1:5" s="25" customFormat="1" ht="31.5">
      <c r="A69" s="23" t="s">
        <v>13</v>
      </c>
      <c r="B69" s="24">
        <v>223</v>
      </c>
      <c r="C69" s="16"/>
      <c r="D69" s="16"/>
      <c r="E69" s="16"/>
    </row>
    <row r="70" spans="1:5" s="25" customFormat="1" ht="31.5">
      <c r="A70" s="23" t="s">
        <v>14</v>
      </c>
      <c r="B70" s="24">
        <v>223</v>
      </c>
      <c r="C70" s="16"/>
      <c r="D70" s="16"/>
      <c r="E70" s="16"/>
    </row>
    <row r="71" spans="1:5" s="25" customFormat="1" ht="31.5">
      <c r="A71" s="23" t="s">
        <v>15</v>
      </c>
      <c r="B71" s="24">
        <v>223</v>
      </c>
      <c r="C71" s="16"/>
      <c r="D71" s="16"/>
      <c r="E71" s="16"/>
    </row>
    <row r="72" spans="1:5" s="22" customFormat="1" ht="31.5">
      <c r="A72" s="26" t="s">
        <v>27</v>
      </c>
      <c r="B72" s="20">
        <v>224</v>
      </c>
      <c r="C72" s="21">
        <f>C74+C75+C76+C77</f>
        <v>0</v>
      </c>
      <c r="D72" s="21">
        <f t="shared" ref="D72:E72" si="15">D74+D75+D76+D77</f>
        <v>0</v>
      </c>
      <c r="E72" s="21">
        <f t="shared" si="15"/>
        <v>0</v>
      </c>
    </row>
    <row r="73" spans="1:5" s="25" customFormat="1">
      <c r="A73" s="23" t="s">
        <v>19</v>
      </c>
      <c r="B73" s="24"/>
      <c r="C73" s="16"/>
      <c r="D73" s="16"/>
      <c r="E73" s="16"/>
    </row>
    <row r="74" spans="1:5" s="25" customFormat="1" ht="31.5">
      <c r="A74" s="23" t="s">
        <v>12</v>
      </c>
      <c r="B74" s="24">
        <v>224</v>
      </c>
      <c r="C74" s="16"/>
      <c r="D74" s="16"/>
      <c r="E74" s="16"/>
    </row>
    <row r="75" spans="1:5" s="25" customFormat="1" ht="31.5">
      <c r="A75" s="23" t="s">
        <v>13</v>
      </c>
      <c r="B75" s="24">
        <v>224</v>
      </c>
      <c r="C75" s="16"/>
      <c r="D75" s="16"/>
      <c r="E75" s="16"/>
    </row>
    <row r="76" spans="1:5" s="25" customFormat="1" ht="31.5">
      <c r="A76" s="23" t="s">
        <v>14</v>
      </c>
      <c r="B76" s="24">
        <v>224</v>
      </c>
      <c r="C76" s="16"/>
      <c r="D76" s="16"/>
      <c r="E76" s="16"/>
    </row>
    <row r="77" spans="1:5" s="25" customFormat="1" ht="31.5">
      <c r="A77" s="23" t="s">
        <v>15</v>
      </c>
      <c r="B77" s="24">
        <v>224</v>
      </c>
      <c r="C77" s="16"/>
      <c r="D77" s="16"/>
      <c r="E77" s="16"/>
    </row>
    <row r="78" spans="1:5" s="22" customFormat="1" ht="31.5">
      <c r="A78" s="26" t="s">
        <v>28</v>
      </c>
      <c r="B78" s="20">
        <v>225</v>
      </c>
      <c r="C78" s="21">
        <f>C80+C81+C82+C83</f>
        <v>0</v>
      </c>
      <c r="D78" s="21">
        <f t="shared" ref="D78:E78" si="16">D80+D81+D82+D83</f>
        <v>0</v>
      </c>
      <c r="E78" s="21">
        <f t="shared" si="16"/>
        <v>0</v>
      </c>
    </row>
    <row r="79" spans="1:5" s="25" customFormat="1">
      <c r="A79" s="23" t="s">
        <v>19</v>
      </c>
      <c r="B79" s="24"/>
      <c r="C79" s="16"/>
      <c r="E79" s="16"/>
    </row>
    <row r="80" spans="1:5" s="25" customFormat="1" ht="31.5">
      <c r="A80" s="23" t="s">
        <v>12</v>
      </c>
      <c r="B80" s="24">
        <v>225</v>
      </c>
      <c r="C80" s="16"/>
      <c r="D80" s="16"/>
      <c r="E80" s="16"/>
    </row>
    <row r="81" spans="1:5" s="25" customFormat="1" ht="31.5">
      <c r="A81" s="23" t="s">
        <v>13</v>
      </c>
      <c r="B81" s="24">
        <v>225</v>
      </c>
      <c r="C81" s="16"/>
      <c r="D81" s="16"/>
      <c r="E81" s="16"/>
    </row>
    <row r="82" spans="1:5" s="25" customFormat="1" ht="31.5">
      <c r="A82" s="23" t="s">
        <v>14</v>
      </c>
      <c r="B82" s="24">
        <v>225</v>
      </c>
      <c r="C82" s="16"/>
      <c r="D82" s="16"/>
      <c r="E82" s="16"/>
    </row>
    <row r="83" spans="1:5" s="25" customFormat="1" ht="31.5">
      <c r="A83" s="23" t="s">
        <v>15</v>
      </c>
      <c r="B83" s="24">
        <v>225</v>
      </c>
      <c r="C83" s="16"/>
      <c r="D83" s="16"/>
      <c r="E83" s="16"/>
    </row>
    <row r="84" spans="1:5" s="22" customFormat="1">
      <c r="A84" s="26" t="s">
        <v>29</v>
      </c>
      <c r="B84" s="20">
        <v>226</v>
      </c>
      <c r="C84" s="21">
        <f>C86+C87+C88+C89</f>
        <v>66488.149999999994</v>
      </c>
      <c r="D84" s="21">
        <f t="shared" ref="D84:E84" si="17">D86+D87+D88+D89</f>
        <v>66488.149999999994</v>
      </c>
      <c r="E84" s="21">
        <f t="shared" si="17"/>
        <v>66488.149999999994</v>
      </c>
    </row>
    <row r="85" spans="1:5" s="25" customFormat="1">
      <c r="A85" s="23" t="s">
        <v>19</v>
      </c>
      <c r="B85" s="24"/>
      <c r="C85" s="16"/>
      <c r="D85" s="16"/>
      <c r="E85" s="16"/>
    </row>
    <row r="86" spans="1:5" s="25" customFormat="1" ht="31.5">
      <c r="A86" s="23" t="s">
        <v>12</v>
      </c>
      <c r="B86" s="24">
        <v>226</v>
      </c>
      <c r="C86" s="16"/>
      <c r="D86" s="16"/>
      <c r="E86" s="16"/>
    </row>
    <row r="87" spans="1:5" s="25" customFormat="1" ht="31.5">
      <c r="A87" s="23" t="s">
        <v>13</v>
      </c>
      <c r="B87" s="24">
        <v>226</v>
      </c>
      <c r="C87" s="16">
        <v>66488.149999999994</v>
      </c>
      <c r="D87" s="16">
        <v>66488.149999999994</v>
      </c>
      <c r="E87" s="16">
        <f>D87</f>
        <v>66488.149999999994</v>
      </c>
    </row>
    <row r="88" spans="1:5" s="25" customFormat="1" ht="31.5">
      <c r="A88" s="23" t="s">
        <v>14</v>
      </c>
      <c r="B88" s="24">
        <v>226</v>
      </c>
      <c r="C88" s="16"/>
      <c r="D88" s="16"/>
      <c r="E88" s="16"/>
    </row>
    <row r="89" spans="1:5" s="25" customFormat="1" ht="31.5">
      <c r="A89" s="23" t="s">
        <v>15</v>
      </c>
      <c r="B89" s="24">
        <v>226</v>
      </c>
      <c r="C89" s="16"/>
      <c r="D89" s="16"/>
      <c r="E89" s="16"/>
    </row>
    <row r="90" spans="1:5" s="22" customFormat="1">
      <c r="A90" s="26" t="s">
        <v>30</v>
      </c>
      <c r="B90" s="20">
        <v>260</v>
      </c>
      <c r="C90" s="21">
        <f>C92+C93+C94+C95</f>
        <v>0</v>
      </c>
      <c r="D90" s="21">
        <f t="shared" ref="D90:E90" si="18">D92+D93+D94+D95</f>
        <v>0</v>
      </c>
      <c r="E90" s="21">
        <f t="shared" si="18"/>
        <v>0</v>
      </c>
    </row>
    <row r="91" spans="1:5" s="25" customFormat="1">
      <c r="A91" s="23" t="s">
        <v>19</v>
      </c>
      <c r="B91" s="24"/>
      <c r="C91" s="16"/>
      <c r="D91" s="16"/>
      <c r="E91" s="16"/>
    </row>
    <row r="92" spans="1:5" s="25" customFormat="1" ht="31.5">
      <c r="A92" s="23" t="s">
        <v>12</v>
      </c>
      <c r="B92" s="24">
        <v>260</v>
      </c>
      <c r="C92" s="16">
        <f>C98</f>
        <v>0</v>
      </c>
      <c r="D92" s="16">
        <f t="shared" ref="D92:E92" si="19">D98</f>
        <v>0</v>
      </c>
      <c r="E92" s="16">
        <f t="shared" si="19"/>
        <v>0</v>
      </c>
    </row>
    <row r="93" spans="1:5" s="25" customFormat="1" ht="31.5">
      <c r="A93" s="23" t="s">
        <v>13</v>
      </c>
      <c r="B93" s="24">
        <v>260</v>
      </c>
      <c r="C93" s="16">
        <f t="shared" ref="C93:E95" si="20">C99</f>
        <v>0</v>
      </c>
      <c r="D93" s="16">
        <f t="shared" si="20"/>
        <v>0</v>
      </c>
      <c r="E93" s="16">
        <f t="shared" si="20"/>
        <v>0</v>
      </c>
    </row>
    <row r="94" spans="1:5" s="25" customFormat="1" ht="31.5">
      <c r="A94" s="23" t="s">
        <v>14</v>
      </c>
      <c r="B94" s="24">
        <v>260</v>
      </c>
      <c r="C94" s="16">
        <f t="shared" si="20"/>
        <v>0</v>
      </c>
      <c r="D94" s="16">
        <f t="shared" si="20"/>
        <v>0</v>
      </c>
      <c r="E94" s="16">
        <f t="shared" si="20"/>
        <v>0</v>
      </c>
    </row>
    <row r="95" spans="1:5" s="25" customFormat="1" ht="31.5">
      <c r="A95" s="23" t="s">
        <v>15</v>
      </c>
      <c r="B95" s="24">
        <v>260</v>
      </c>
      <c r="C95" s="16">
        <f t="shared" si="20"/>
        <v>0</v>
      </c>
      <c r="D95" s="16">
        <f t="shared" si="20"/>
        <v>0</v>
      </c>
      <c r="E95" s="16">
        <f t="shared" si="20"/>
        <v>0</v>
      </c>
    </row>
    <row r="96" spans="1:5" s="22" customFormat="1" ht="31.5">
      <c r="A96" s="26" t="s">
        <v>31</v>
      </c>
      <c r="B96" s="20">
        <v>262</v>
      </c>
      <c r="C96" s="21">
        <f>C98+C99+C100+C101</f>
        <v>0</v>
      </c>
      <c r="D96" s="21">
        <f>D98+D99+D100+D101</f>
        <v>0</v>
      </c>
      <c r="E96" s="21">
        <f>E98+E99+E100+E101</f>
        <v>0</v>
      </c>
    </row>
    <row r="97" spans="1:5" s="25" customFormat="1">
      <c r="A97" s="23" t="s">
        <v>19</v>
      </c>
      <c r="B97" s="24"/>
      <c r="C97" s="16"/>
      <c r="E97" s="16"/>
    </row>
    <row r="98" spans="1:5" s="25" customFormat="1" ht="31.5">
      <c r="A98" s="23" t="s">
        <v>12</v>
      </c>
      <c r="B98" s="24">
        <v>262</v>
      </c>
      <c r="C98" s="16"/>
      <c r="D98" s="16"/>
      <c r="E98" s="16"/>
    </row>
    <row r="99" spans="1:5" s="25" customFormat="1" ht="31.5">
      <c r="A99" s="23" t="s">
        <v>13</v>
      </c>
      <c r="B99" s="24">
        <v>262</v>
      </c>
      <c r="C99" s="16"/>
      <c r="D99" s="16"/>
      <c r="E99" s="16"/>
    </row>
    <row r="100" spans="1:5" s="25" customFormat="1" ht="31.5">
      <c r="A100" s="23" t="s">
        <v>14</v>
      </c>
      <c r="B100" s="24">
        <v>262</v>
      </c>
      <c r="C100" s="16"/>
      <c r="D100" s="16"/>
      <c r="E100" s="16"/>
    </row>
    <row r="101" spans="1:5" s="25" customFormat="1" ht="31.5">
      <c r="A101" s="23" t="s">
        <v>15</v>
      </c>
      <c r="B101" s="24">
        <v>262</v>
      </c>
      <c r="C101" s="16"/>
      <c r="D101" s="16"/>
      <c r="E101" s="16"/>
    </row>
    <row r="102" spans="1:5" s="22" customFormat="1">
      <c r="A102" s="26" t="s">
        <v>32</v>
      </c>
      <c r="B102" s="20">
        <v>290</v>
      </c>
      <c r="C102" s="21">
        <f>C104+C105+C106+C107</f>
        <v>0</v>
      </c>
      <c r="D102" s="21">
        <f t="shared" ref="D102:E102" si="21">D104+D105+D106+D107</f>
        <v>0</v>
      </c>
      <c r="E102" s="21">
        <f t="shared" si="21"/>
        <v>0</v>
      </c>
    </row>
    <row r="103" spans="1:5" s="25" customFormat="1">
      <c r="A103" s="23" t="s">
        <v>19</v>
      </c>
      <c r="B103" s="24"/>
      <c r="C103" s="16"/>
      <c r="D103" s="16"/>
      <c r="E103" s="16"/>
    </row>
    <row r="104" spans="1:5" s="25" customFormat="1" ht="31.5">
      <c r="A104" s="23" t="s">
        <v>12</v>
      </c>
      <c r="B104" s="24">
        <v>290</v>
      </c>
      <c r="C104" s="16"/>
      <c r="D104" s="16"/>
      <c r="E104" s="16"/>
    </row>
    <row r="105" spans="1:5" s="25" customFormat="1" ht="31.5">
      <c r="A105" s="23" t="s">
        <v>13</v>
      </c>
      <c r="B105" s="24">
        <v>290</v>
      </c>
      <c r="C105" s="16"/>
      <c r="D105" s="16"/>
      <c r="E105" s="16"/>
    </row>
    <row r="106" spans="1:5" s="25" customFormat="1" ht="31.5">
      <c r="A106" s="23" t="s">
        <v>14</v>
      </c>
      <c r="B106" s="24">
        <v>290</v>
      </c>
      <c r="C106" s="16"/>
      <c r="D106" s="16"/>
      <c r="E106" s="16"/>
    </row>
    <row r="107" spans="1:5" s="25" customFormat="1" ht="31.5">
      <c r="A107" s="23" t="s">
        <v>15</v>
      </c>
      <c r="B107" s="24">
        <v>290</v>
      </c>
      <c r="C107" s="16"/>
      <c r="D107" s="16"/>
      <c r="E107" s="16"/>
    </row>
    <row r="108" spans="1:5" s="22" customFormat="1" ht="31.5">
      <c r="A108" s="26" t="s">
        <v>33</v>
      </c>
      <c r="B108" s="20">
        <v>300</v>
      </c>
      <c r="C108" s="21">
        <f>C114+C120</f>
        <v>272950</v>
      </c>
      <c r="D108" s="21">
        <f t="shared" ref="D108:E108" si="22">D114+D120</f>
        <v>272950</v>
      </c>
      <c r="E108" s="21">
        <f t="shared" si="22"/>
        <v>272950</v>
      </c>
    </row>
    <row r="109" spans="1:5" s="25" customFormat="1">
      <c r="A109" s="23" t="s">
        <v>19</v>
      </c>
      <c r="B109" s="24"/>
      <c r="C109" s="16"/>
      <c r="D109" s="16"/>
      <c r="E109" s="16"/>
    </row>
    <row r="110" spans="1:5" s="25" customFormat="1" ht="31.5">
      <c r="A110" s="23" t="s">
        <v>12</v>
      </c>
      <c r="B110" s="24">
        <v>300</v>
      </c>
      <c r="C110" s="16">
        <f>C116+C122</f>
        <v>230200</v>
      </c>
      <c r="D110" s="16">
        <f t="shared" ref="D110:E110" si="23">D116+D122</f>
        <v>230200</v>
      </c>
      <c r="E110" s="16">
        <f t="shared" si="23"/>
        <v>230200</v>
      </c>
    </row>
    <row r="111" spans="1:5" s="25" customFormat="1" ht="31.5">
      <c r="A111" s="23" t="s">
        <v>13</v>
      </c>
      <c r="B111" s="24">
        <v>300</v>
      </c>
      <c r="C111" s="16">
        <f t="shared" ref="C111:E113" si="24">C117+C123</f>
        <v>0</v>
      </c>
      <c r="D111" s="16">
        <f t="shared" si="24"/>
        <v>0</v>
      </c>
      <c r="E111" s="16">
        <f t="shared" si="24"/>
        <v>0</v>
      </c>
    </row>
    <row r="112" spans="1:5" s="25" customFormat="1" ht="31.5">
      <c r="A112" s="23" t="s">
        <v>14</v>
      </c>
      <c r="B112" s="24">
        <v>300</v>
      </c>
      <c r="C112" s="16">
        <f t="shared" si="24"/>
        <v>0</v>
      </c>
      <c r="D112" s="16">
        <f t="shared" si="24"/>
        <v>0</v>
      </c>
      <c r="E112" s="16">
        <f t="shared" si="24"/>
        <v>0</v>
      </c>
    </row>
    <row r="113" spans="1:5" s="25" customFormat="1" ht="31.5">
      <c r="A113" s="23" t="s">
        <v>15</v>
      </c>
      <c r="B113" s="24">
        <v>300</v>
      </c>
      <c r="C113" s="16">
        <f t="shared" si="24"/>
        <v>42750</v>
      </c>
      <c r="D113" s="16">
        <f t="shared" si="24"/>
        <v>42750</v>
      </c>
      <c r="E113" s="16">
        <f t="shared" si="24"/>
        <v>42750</v>
      </c>
    </row>
    <row r="114" spans="1:5" s="22" customFormat="1" ht="31.5">
      <c r="A114" s="26" t="s">
        <v>34</v>
      </c>
      <c r="B114" s="20">
        <v>310</v>
      </c>
      <c r="C114" s="21">
        <f>C116+C117+C118+C119</f>
        <v>0</v>
      </c>
      <c r="D114" s="21">
        <f t="shared" ref="D114:E114" si="25">D116+D117+D118+D119</f>
        <v>0</v>
      </c>
      <c r="E114" s="21">
        <f t="shared" si="25"/>
        <v>0</v>
      </c>
    </row>
    <row r="115" spans="1:5" s="25" customFormat="1">
      <c r="A115" s="23" t="s">
        <v>19</v>
      </c>
      <c r="B115" s="24"/>
      <c r="C115" s="16"/>
      <c r="D115" s="16"/>
      <c r="E115" s="16"/>
    </row>
    <row r="116" spans="1:5" s="25" customFormat="1" ht="31.5">
      <c r="A116" s="23" t="s">
        <v>12</v>
      </c>
      <c r="B116" s="24">
        <v>310</v>
      </c>
      <c r="C116" s="16"/>
      <c r="D116" s="16"/>
      <c r="E116" s="16"/>
    </row>
    <row r="117" spans="1:5" s="25" customFormat="1" ht="31.5">
      <c r="A117" s="23" t="s">
        <v>13</v>
      </c>
      <c r="B117" s="24">
        <v>310</v>
      </c>
      <c r="C117" s="16"/>
      <c r="D117" s="16"/>
      <c r="E117" s="16"/>
    </row>
    <row r="118" spans="1:5" s="25" customFormat="1" ht="31.5">
      <c r="A118" s="23" t="s">
        <v>14</v>
      </c>
      <c r="B118" s="24">
        <v>310</v>
      </c>
      <c r="C118" s="16"/>
      <c r="D118" s="16"/>
      <c r="E118" s="16"/>
    </row>
    <row r="119" spans="1:5" s="25" customFormat="1" ht="31.5">
      <c r="A119" s="23" t="s">
        <v>15</v>
      </c>
      <c r="B119" s="24">
        <v>310</v>
      </c>
      <c r="C119" s="16"/>
      <c r="D119" s="16"/>
      <c r="E119" s="16"/>
    </row>
    <row r="120" spans="1:5" s="22" customFormat="1" ht="31.5">
      <c r="A120" s="26" t="s">
        <v>35</v>
      </c>
      <c r="B120" s="20">
        <v>340</v>
      </c>
      <c r="C120" s="21">
        <f>C122+C123+C124+C125</f>
        <v>272950</v>
      </c>
      <c r="D120" s="21">
        <f t="shared" ref="D120:E120" si="26">D122+D123+D124+D125</f>
        <v>272950</v>
      </c>
      <c r="E120" s="21">
        <f t="shared" si="26"/>
        <v>272950</v>
      </c>
    </row>
    <row r="121" spans="1:5" s="25" customFormat="1">
      <c r="A121" s="23" t="s">
        <v>19</v>
      </c>
      <c r="B121" s="24"/>
      <c r="C121" s="16"/>
      <c r="D121" s="16"/>
      <c r="E121" s="16"/>
    </row>
    <row r="122" spans="1:5" s="25" customFormat="1" ht="31.5">
      <c r="A122" s="23" t="s">
        <v>12</v>
      </c>
      <c r="B122" s="24">
        <v>340</v>
      </c>
      <c r="C122" s="16">
        <v>230200</v>
      </c>
      <c r="D122" s="16">
        <v>230200</v>
      </c>
      <c r="E122" s="16">
        <f>D122</f>
        <v>230200</v>
      </c>
    </row>
    <row r="123" spans="1:5" s="25" customFormat="1" ht="31.5">
      <c r="A123" s="23" t="s">
        <v>13</v>
      </c>
      <c r="B123" s="24">
        <v>340</v>
      </c>
      <c r="C123" s="16"/>
      <c r="D123" s="16"/>
      <c r="E123" s="16"/>
    </row>
    <row r="124" spans="1:5" s="25" customFormat="1" ht="31.5">
      <c r="A124" s="23" t="s">
        <v>14</v>
      </c>
      <c r="B124" s="24">
        <v>340</v>
      </c>
      <c r="C124" s="16"/>
      <c r="D124" s="16"/>
      <c r="E124" s="16"/>
    </row>
    <row r="125" spans="1:5" s="25" customFormat="1" ht="31.5">
      <c r="A125" s="23" t="s">
        <v>15</v>
      </c>
      <c r="B125" s="24">
        <v>340</v>
      </c>
      <c r="C125" s="16">
        <v>42750</v>
      </c>
      <c r="D125" s="16">
        <v>42750</v>
      </c>
      <c r="E125" s="16">
        <f>D125</f>
        <v>42750</v>
      </c>
    </row>
    <row r="126" spans="1:5" s="22" customFormat="1" ht="47.25">
      <c r="A126" s="26" t="s">
        <v>36</v>
      </c>
      <c r="B126" s="20">
        <v>241</v>
      </c>
      <c r="C126" s="21">
        <f>C128+C129+C130+C131</f>
        <v>0</v>
      </c>
      <c r="D126" s="21">
        <f t="shared" ref="D126:E126" si="27">D128+D129+D130+D131</f>
        <v>0</v>
      </c>
      <c r="E126" s="21">
        <f t="shared" si="27"/>
        <v>0</v>
      </c>
    </row>
    <row r="127" spans="1:5" s="25" customFormat="1">
      <c r="A127" s="23" t="s">
        <v>19</v>
      </c>
      <c r="B127" s="24"/>
      <c r="C127" s="16"/>
      <c r="D127" s="16"/>
      <c r="E127" s="16"/>
    </row>
    <row r="128" spans="1:5" s="25" customFormat="1" ht="31.5">
      <c r="A128" s="23" t="s">
        <v>12</v>
      </c>
      <c r="B128" s="24">
        <v>241</v>
      </c>
      <c r="C128" s="16"/>
      <c r="D128" s="16"/>
      <c r="E128" s="16"/>
    </row>
    <row r="129" spans="1:5" s="25" customFormat="1" ht="31.5">
      <c r="A129" s="23" t="s">
        <v>13</v>
      </c>
      <c r="B129" s="24">
        <v>241</v>
      </c>
      <c r="C129" s="16"/>
      <c r="D129" s="16"/>
      <c r="E129" s="16"/>
    </row>
    <row r="130" spans="1:5" s="25" customFormat="1" ht="31.5">
      <c r="A130" s="23" t="s">
        <v>14</v>
      </c>
      <c r="B130" s="24">
        <v>241</v>
      </c>
      <c r="C130" s="16"/>
      <c r="D130" s="16"/>
      <c r="E130" s="16"/>
    </row>
    <row r="131" spans="1:5" s="25" customFormat="1" ht="31.5">
      <c r="A131" s="23" t="s">
        <v>15</v>
      </c>
      <c r="B131" s="24">
        <v>241</v>
      </c>
      <c r="C131" s="16"/>
      <c r="D131" s="16"/>
      <c r="E131" s="16"/>
    </row>
    <row r="132" spans="1:5" s="25" customFormat="1">
      <c r="A132" s="23" t="s">
        <v>37</v>
      </c>
      <c r="B132" s="24"/>
      <c r="C132" s="16"/>
      <c r="D132" s="16"/>
      <c r="E132" s="16"/>
    </row>
    <row r="133" spans="1:5" s="25" customFormat="1">
      <c r="A133" s="29" t="s">
        <v>38</v>
      </c>
      <c r="B133" s="24"/>
      <c r="C133" s="16"/>
      <c r="D133" s="16"/>
      <c r="E133" s="16"/>
    </row>
    <row r="134" spans="1:5" s="25" customFormat="1">
      <c r="A134" s="30"/>
      <c r="B134" s="30"/>
      <c r="C134" s="30"/>
      <c r="D134" s="30"/>
      <c r="E134" s="30"/>
    </row>
    <row r="135" spans="1:5" s="25" customFormat="1">
      <c r="A135" s="30" t="s">
        <v>44</v>
      </c>
      <c r="B135" s="30"/>
      <c r="C135" s="31"/>
      <c r="D135" s="32"/>
      <c r="E135" s="32" t="s">
        <v>47</v>
      </c>
    </row>
    <row r="136" spans="1:5" s="25" customFormat="1">
      <c r="C136" s="33" t="s">
        <v>42</v>
      </c>
      <c r="D136" s="32"/>
      <c r="E136" s="32"/>
    </row>
    <row r="137" spans="1:5" s="25" customFormat="1">
      <c r="A137" s="25" t="s">
        <v>40</v>
      </c>
      <c r="C137" s="34"/>
      <c r="D137" s="32"/>
      <c r="E137" s="32" t="s">
        <v>41</v>
      </c>
    </row>
    <row r="138" spans="1:5" s="25" customFormat="1">
      <c r="C138" s="33" t="s">
        <v>42</v>
      </c>
      <c r="D138" s="32"/>
      <c r="E138" s="32"/>
    </row>
    <row r="139" spans="1:5">
      <c r="A139" s="1" t="s">
        <v>39</v>
      </c>
      <c r="D139" s="13"/>
      <c r="E139" s="13"/>
    </row>
    <row r="140" spans="1:5">
      <c r="A140" s="1" t="s">
        <v>45</v>
      </c>
      <c r="C140" s="11"/>
      <c r="D140" s="13"/>
      <c r="E140" s="13" t="s">
        <v>46</v>
      </c>
    </row>
    <row r="141" spans="1:5">
      <c r="C141" s="12" t="s">
        <v>42</v>
      </c>
    </row>
    <row r="143" spans="1:5">
      <c r="A143" s="1" t="s">
        <v>52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3"/>
  <sheetViews>
    <sheetView tabSelected="1" topLeftCell="A79" workbookViewId="0">
      <selection activeCell="A99" sqref="A99"/>
    </sheetView>
  </sheetViews>
  <sheetFormatPr defaultRowHeight="15"/>
  <cols>
    <col min="1" max="1" width="77.140625" style="104" customWidth="1"/>
    <col min="2" max="2" width="16" style="104" customWidth="1"/>
    <col min="3" max="3" width="9.140625" style="104" customWidth="1"/>
    <col min="4" max="16384" width="9.140625" style="104"/>
  </cols>
  <sheetData>
    <row r="1" spans="1:2" s="52" customFormat="1" ht="15.75">
      <c r="A1" s="50" t="s">
        <v>53</v>
      </c>
      <c r="B1" s="51"/>
    </row>
    <row r="2" spans="1:2" s="54" customFormat="1" ht="15.75">
      <c r="A2" s="50" t="s">
        <v>54</v>
      </c>
      <c r="B2" s="53"/>
    </row>
    <row r="3" spans="1:2" s="54" customFormat="1" ht="15.75">
      <c r="A3" s="50" t="s">
        <v>55</v>
      </c>
      <c r="B3" s="53"/>
    </row>
    <row r="4" spans="1:2" s="54" customFormat="1" ht="15.75">
      <c r="A4" s="50" t="s">
        <v>56</v>
      </c>
      <c r="B4" s="51"/>
    </row>
    <row r="5" spans="1:2" s="54" customFormat="1" ht="15.75">
      <c r="A5" s="50" t="s">
        <v>57</v>
      </c>
      <c r="B5" s="55"/>
    </row>
    <row r="6" spans="1:2" s="54" customFormat="1" ht="15.75">
      <c r="A6" s="56" t="s">
        <v>58</v>
      </c>
      <c r="B6" s="57"/>
    </row>
    <row r="7" spans="1:2" s="52" customFormat="1">
      <c r="A7" s="58"/>
      <c r="B7" s="59"/>
    </row>
    <row r="8" spans="1:2" s="52" customFormat="1" ht="15.75">
      <c r="A8" s="60" t="s">
        <v>59</v>
      </c>
      <c r="B8" s="61"/>
    </row>
    <row r="9" spans="1:2" s="52" customFormat="1" ht="15.75">
      <c r="A9" s="60" t="s">
        <v>60</v>
      </c>
      <c r="B9" s="61"/>
    </row>
    <row r="10" spans="1:2" s="52" customFormat="1" ht="18.75">
      <c r="A10" s="62"/>
      <c r="B10" s="63"/>
    </row>
    <row r="11" spans="1:2" s="52" customFormat="1" ht="36.75" customHeight="1">
      <c r="A11" s="64" t="s">
        <v>61</v>
      </c>
      <c r="B11" s="64"/>
    </row>
    <row r="12" spans="1:2" s="52" customFormat="1" ht="15.75">
      <c r="A12" s="65"/>
      <c r="B12" s="66" t="s">
        <v>62</v>
      </c>
    </row>
    <row r="13" spans="1:2" s="52" customFormat="1" ht="15.75">
      <c r="A13" s="67" t="s">
        <v>63</v>
      </c>
      <c r="B13" s="68">
        <v>41998</v>
      </c>
    </row>
    <row r="14" spans="1:2" s="69" customFormat="1" ht="15.75">
      <c r="A14" s="67" t="s">
        <v>64</v>
      </c>
      <c r="B14" s="68"/>
    </row>
    <row r="15" spans="1:2" s="52" customFormat="1" ht="15.75">
      <c r="A15" s="67" t="s">
        <v>65</v>
      </c>
      <c r="B15" s="70">
        <v>71927628</v>
      </c>
    </row>
    <row r="16" spans="1:2" s="52" customFormat="1" ht="31.5">
      <c r="A16" s="71" t="s">
        <v>66</v>
      </c>
      <c r="B16" s="72"/>
    </row>
    <row r="17" spans="1:2" s="74" customFormat="1" ht="18.75">
      <c r="A17" s="73" t="s">
        <v>67</v>
      </c>
      <c r="B17" s="72"/>
    </row>
    <row r="18" spans="1:2" s="52" customFormat="1" ht="15.75">
      <c r="A18" s="75" t="s">
        <v>68</v>
      </c>
      <c r="B18" s="76">
        <v>6115902197</v>
      </c>
    </row>
    <row r="19" spans="1:2" s="52" customFormat="1" ht="15.75">
      <c r="A19" s="75" t="s">
        <v>69</v>
      </c>
      <c r="B19" s="76">
        <v>611501001</v>
      </c>
    </row>
    <row r="20" spans="1:2" s="52" customFormat="1" ht="15.75">
      <c r="A20" s="75" t="s">
        <v>70</v>
      </c>
      <c r="B20" s="70">
        <v>383</v>
      </c>
    </row>
    <row r="21" spans="1:2" s="52" customFormat="1" ht="31.5">
      <c r="A21" s="77" t="s">
        <v>71</v>
      </c>
      <c r="B21" s="78" t="s">
        <v>72</v>
      </c>
    </row>
    <row r="22" spans="1:2" s="52" customFormat="1" ht="53.25" customHeight="1">
      <c r="A22" s="77" t="s">
        <v>73</v>
      </c>
      <c r="B22" s="78" t="s">
        <v>74</v>
      </c>
    </row>
    <row r="23" spans="1:2" s="52" customFormat="1" ht="18.75">
      <c r="A23" s="79"/>
      <c r="B23" s="59"/>
    </row>
    <row r="24" spans="1:2" s="54" customFormat="1" ht="15.75">
      <c r="A24" s="80" t="s">
        <v>75</v>
      </c>
      <c r="B24" s="81"/>
    </row>
    <row r="25" spans="1:2" s="54" customFormat="1" ht="15.75">
      <c r="A25" s="82" t="s">
        <v>76</v>
      </c>
      <c r="B25" s="83"/>
    </row>
    <row r="26" spans="1:2" s="54" customFormat="1" ht="31.5" customHeight="1">
      <c r="A26" s="84" t="s">
        <v>77</v>
      </c>
      <c r="B26" s="84"/>
    </row>
    <row r="27" spans="1:2" s="54" customFormat="1" ht="15.75">
      <c r="A27" s="85" t="s">
        <v>78</v>
      </c>
      <c r="B27" s="86"/>
    </row>
    <row r="28" spans="1:2" s="54" customFormat="1" ht="33" customHeight="1">
      <c r="A28" s="87" t="s">
        <v>79</v>
      </c>
      <c r="B28" s="87"/>
    </row>
    <row r="29" spans="1:2" s="54" customFormat="1" ht="33" customHeight="1">
      <c r="A29" s="87" t="s">
        <v>80</v>
      </c>
      <c r="B29" s="87"/>
    </row>
    <row r="30" spans="1:2" s="54" customFormat="1" ht="48" customHeight="1">
      <c r="A30" s="87" t="s">
        <v>81</v>
      </c>
      <c r="B30" s="87"/>
    </row>
    <row r="31" spans="1:2" s="54" customFormat="1" ht="31.5" customHeight="1">
      <c r="A31" s="87" t="s">
        <v>82</v>
      </c>
      <c r="B31" s="87"/>
    </row>
    <row r="32" spans="1:2" s="54" customFormat="1" ht="31.5" customHeight="1">
      <c r="A32" s="87" t="s">
        <v>83</v>
      </c>
      <c r="B32" s="87"/>
    </row>
    <row r="33" spans="1:2" s="54" customFormat="1" ht="19.5" customHeight="1">
      <c r="A33" s="87" t="s">
        <v>84</v>
      </c>
      <c r="B33" s="87"/>
    </row>
    <row r="34" spans="1:2" s="54" customFormat="1" ht="30" customHeight="1">
      <c r="A34" s="87" t="s">
        <v>85</v>
      </c>
      <c r="B34" s="87"/>
    </row>
    <row r="35" spans="1:2" s="54" customFormat="1" ht="30" customHeight="1">
      <c r="A35" s="87" t="s">
        <v>86</v>
      </c>
      <c r="B35" s="87"/>
    </row>
    <row r="36" spans="1:2" s="54" customFormat="1" ht="48" customHeight="1">
      <c r="A36" s="85" t="s">
        <v>87</v>
      </c>
      <c r="B36" s="86"/>
    </row>
    <row r="37" spans="1:2" s="90" customFormat="1" ht="95.25" customHeight="1">
      <c r="A37" s="88" t="s">
        <v>88</v>
      </c>
      <c r="B37" s="89"/>
    </row>
    <row r="38" spans="1:2" s="90" customFormat="1" ht="45.75" customHeight="1">
      <c r="A38" s="88" t="s">
        <v>89</v>
      </c>
      <c r="B38" s="89"/>
    </row>
    <row r="39" spans="1:2" s="54" customFormat="1" ht="15.75">
      <c r="A39" s="91" t="s">
        <v>90</v>
      </c>
      <c r="B39" s="86"/>
    </row>
    <row r="40" spans="1:2" s="90" customFormat="1" ht="32.25" customHeight="1">
      <c r="A40" s="92" t="s">
        <v>91</v>
      </c>
      <c r="B40" s="89"/>
    </row>
    <row r="41" spans="1:2" s="54" customFormat="1" ht="15.75">
      <c r="A41" s="93"/>
      <c r="B41" s="94"/>
    </row>
    <row r="42" spans="1:2" s="54" customFormat="1" ht="15.75">
      <c r="A42" s="80" t="s">
        <v>92</v>
      </c>
      <c r="B42" s="95"/>
    </row>
    <row r="43" spans="1:2" s="54" customFormat="1" ht="15.75">
      <c r="A43" s="96" t="s">
        <v>0</v>
      </c>
      <c r="B43" s="97" t="s">
        <v>93</v>
      </c>
    </row>
    <row r="44" spans="1:2" s="52" customFormat="1" ht="15.75">
      <c r="A44" s="96">
        <v>1</v>
      </c>
      <c r="B44" s="96">
        <v>2</v>
      </c>
    </row>
    <row r="45" spans="1:2" s="100" customFormat="1" ht="15.75">
      <c r="A45" s="98" t="s">
        <v>94</v>
      </c>
      <c r="B45" s="99">
        <f>B47+B53</f>
        <v>884163</v>
      </c>
    </row>
    <row r="46" spans="1:2" s="52" customFormat="1" ht="15.75">
      <c r="A46" s="101" t="s">
        <v>95</v>
      </c>
      <c r="B46" s="102"/>
    </row>
    <row r="47" spans="1:2" s="52" customFormat="1" ht="15.75">
      <c r="A47" s="101" t="s">
        <v>96</v>
      </c>
      <c r="B47" s="102">
        <v>633958</v>
      </c>
    </row>
    <row r="48" spans="1:2" s="52" customFormat="1" ht="15.75">
      <c r="A48" s="101" t="s">
        <v>1</v>
      </c>
      <c r="B48" s="102"/>
    </row>
    <row r="49" spans="1:2" s="52" customFormat="1" ht="31.5">
      <c r="A49" s="101" t="s">
        <v>97</v>
      </c>
      <c r="B49" s="102"/>
    </row>
    <row r="50" spans="1:2" s="52" customFormat="1" ht="47.25">
      <c r="A50" s="101" t="s">
        <v>98</v>
      </c>
      <c r="B50" s="102"/>
    </row>
    <row r="51" spans="1:2" s="52" customFormat="1" ht="47.25">
      <c r="A51" s="101" t="s">
        <v>99</v>
      </c>
      <c r="B51" s="102"/>
    </row>
    <row r="52" spans="1:2" s="52" customFormat="1" ht="15.75">
      <c r="A52" s="101" t="s">
        <v>100</v>
      </c>
      <c r="B52" s="102">
        <v>28593</v>
      </c>
    </row>
    <row r="53" spans="1:2" s="52" customFormat="1" ht="31.5">
      <c r="A53" s="101" t="s">
        <v>101</v>
      </c>
      <c r="B53" s="102">
        <v>250205</v>
      </c>
    </row>
    <row r="54" spans="1:2" s="52" customFormat="1" ht="15.75">
      <c r="A54" s="101" t="s">
        <v>1</v>
      </c>
      <c r="B54" s="102"/>
    </row>
    <row r="55" spans="1:2" s="52" customFormat="1" ht="15.75">
      <c r="A55" s="101" t="s">
        <v>102</v>
      </c>
      <c r="B55" s="102"/>
    </row>
    <row r="56" spans="1:2" s="52" customFormat="1" ht="15.75">
      <c r="A56" s="101" t="s">
        <v>103</v>
      </c>
      <c r="B56" s="102"/>
    </row>
    <row r="57" spans="1:2" s="100" customFormat="1" ht="15.75">
      <c r="A57" s="98" t="s">
        <v>104</v>
      </c>
      <c r="B57" s="99">
        <f>B59+B60+B72</f>
        <v>7337.5</v>
      </c>
    </row>
    <row r="58" spans="1:2" s="52" customFormat="1" ht="15.75">
      <c r="A58" s="101" t="s">
        <v>95</v>
      </c>
      <c r="B58" s="102"/>
    </row>
    <row r="59" spans="1:2" s="52" customFormat="1" ht="31.5">
      <c r="A59" s="103" t="s">
        <v>105</v>
      </c>
      <c r="B59" s="102">
        <v>0</v>
      </c>
    </row>
    <row r="60" spans="1:2" s="52" customFormat="1" ht="31.5">
      <c r="A60" s="101" t="s">
        <v>106</v>
      </c>
      <c r="B60" s="102">
        <v>0</v>
      </c>
    </row>
    <row r="61" spans="1:2" s="52" customFormat="1" ht="15.75">
      <c r="A61" s="101" t="s">
        <v>1</v>
      </c>
      <c r="B61" s="102"/>
    </row>
    <row r="62" spans="1:2" s="52" customFormat="1" ht="15.75">
      <c r="A62" s="101" t="s">
        <v>107</v>
      </c>
      <c r="B62" s="102"/>
    </row>
    <row r="63" spans="1:2" s="52" customFormat="1" ht="15.75">
      <c r="A63" s="101" t="s">
        <v>108</v>
      </c>
      <c r="B63" s="102"/>
    </row>
    <row r="64" spans="1:2" s="52" customFormat="1" ht="15.75">
      <c r="A64" s="101" t="s">
        <v>109</v>
      </c>
      <c r="B64" s="102"/>
    </row>
    <row r="65" spans="1:2" s="52" customFormat="1" ht="15.75">
      <c r="A65" s="101" t="s">
        <v>110</v>
      </c>
      <c r="B65" s="102"/>
    </row>
    <row r="66" spans="1:2" s="52" customFormat="1" ht="15.75">
      <c r="A66" s="101" t="s">
        <v>111</v>
      </c>
      <c r="B66" s="102"/>
    </row>
    <row r="67" spans="1:2" s="52" customFormat="1" ht="15.75">
      <c r="A67" s="101" t="s">
        <v>112</v>
      </c>
      <c r="B67" s="102"/>
    </row>
    <row r="68" spans="1:2" s="52" customFormat="1" ht="15.75">
      <c r="A68" s="101" t="s">
        <v>113</v>
      </c>
      <c r="B68" s="102"/>
    </row>
    <row r="69" spans="1:2" s="52" customFormat="1" ht="15.75">
      <c r="A69" s="101" t="s">
        <v>114</v>
      </c>
      <c r="B69" s="102"/>
    </row>
    <row r="70" spans="1:2" s="52" customFormat="1" ht="15.75">
      <c r="A70" s="101" t="s">
        <v>115</v>
      </c>
      <c r="B70" s="102"/>
    </row>
    <row r="71" spans="1:2" s="52" customFormat="1" ht="15.75">
      <c r="A71" s="101" t="s">
        <v>116</v>
      </c>
      <c r="B71" s="102"/>
    </row>
    <row r="72" spans="1:2" s="52" customFormat="1" ht="31.5">
      <c r="A72" s="103" t="s">
        <v>117</v>
      </c>
      <c r="B72" s="102">
        <f>B83</f>
        <v>7337.5</v>
      </c>
    </row>
    <row r="73" spans="1:2" s="52" customFormat="1" ht="15.75">
      <c r="A73" s="101" t="s">
        <v>1</v>
      </c>
      <c r="B73" s="102"/>
    </row>
    <row r="74" spans="1:2" s="52" customFormat="1" ht="15.75">
      <c r="A74" s="101" t="s">
        <v>118</v>
      </c>
      <c r="B74" s="102"/>
    </row>
    <row r="75" spans="1:2" s="52" customFormat="1" ht="15.75">
      <c r="A75" s="101" t="s">
        <v>108</v>
      </c>
      <c r="B75" s="102"/>
    </row>
    <row r="76" spans="1:2" s="52" customFormat="1" ht="15.75">
      <c r="A76" s="101" t="s">
        <v>109</v>
      </c>
      <c r="B76" s="102"/>
    </row>
    <row r="77" spans="1:2" s="52" customFormat="1" ht="15.75">
      <c r="A77" s="101" t="s">
        <v>110</v>
      </c>
      <c r="B77" s="102"/>
    </row>
    <row r="78" spans="1:2" s="52" customFormat="1" ht="15.75">
      <c r="A78" s="101" t="s">
        <v>111</v>
      </c>
      <c r="B78" s="102"/>
    </row>
    <row r="79" spans="1:2" s="52" customFormat="1" ht="15.75">
      <c r="A79" s="101" t="s">
        <v>112</v>
      </c>
      <c r="B79" s="102"/>
    </row>
    <row r="80" spans="1:2" s="52" customFormat="1" ht="15.75">
      <c r="A80" s="101" t="s">
        <v>113</v>
      </c>
      <c r="B80" s="102"/>
    </row>
    <row r="81" spans="1:2" s="52" customFormat="1" ht="15.75">
      <c r="A81" s="101" t="s">
        <v>114</v>
      </c>
      <c r="B81" s="102"/>
    </row>
    <row r="82" spans="1:2" s="52" customFormat="1" ht="15.75">
      <c r="A82" s="101" t="s">
        <v>115</v>
      </c>
      <c r="B82" s="102"/>
    </row>
    <row r="83" spans="1:2" s="52" customFormat="1" ht="15.75">
      <c r="A83" s="101" t="s">
        <v>116</v>
      </c>
      <c r="B83" s="102">
        <v>7337.5</v>
      </c>
    </row>
    <row r="84" spans="1:2" s="100" customFormat="1" ht="15.75">
      <c r="A84" s="98" t="s">
        <v>119</v>
      </c>
      <c r="B84" s="99">
        <f>B87+B86+B102</f>
        <v>3405.619999999999</v>
      </c>
    </row>
    <row r="85" spans="1:2" s="52" customFormat="1" ht="15.75">
      <c r="A85" s="101" t="s">
        <v>95</v>
      </c>
      <c r="B85" s="102"/>
    </row>
    <row r="86" spans="1:2" s="52" customFormat="1" ht="15.75">
      <c r="A86" s="101" t="s">
        <v>120</v>
      </c>
      <c r="B86" s="102">
        <v>0</v>
      </c>
    </row>
    <row r="87" spans="1:2" s="52" customFormat="1" ht="31.5">
      <c r="A87" s="103" t="s">
        <v>121</v>
      </c>
      <c r="B87" s="102">
        <f>B89+B90+B91+B92+B93+B94+B95+B96+B97+B98+B99+B100+B101</f>
        <v>3405.619999999999</v>
      </c>
    </row>
    <row r="88" spans="1:2" s="52" customFormat="1" ht="15.75">
      <c r="A88" s="101" t="s">
        <v>1</v>
      </c>
      <c r="B88" s="102"/>
    </row>
    <row r="89" spans="1:2" s="52" customFormat="1" ht="15.75">
      <c r="A89" s="101" t="s">
        <v>122</v>
      </c>
      <c r="B89" s="102"/>
    </row>
    <row r="90" spans="1:2" s="52" customFormat="1" ht="15.75">
      <c r="A90" s="101" t="s">
        <v>123</v>
      </c>
      <c r="B90" s="102">
        <v>2171.1999999999998</v>
      </c>
    </row>
    <row r="91" spans="1:2" s="52" customFormat="1" ht="15.75">
      <c r="A91" s="101" t="s">
        <v>124</v>
      </c>
      <c r="B91" s="102"/>
    </row>
    <row r="92" spans="1:2" s="52" customFormat="1" ht="15.75">
      <c r="A92" s="101" t="s">
        <v>125</v>
      </c>
      <c r="B92" s="102">
        <v>320.95999999999998</v>
      </c>
    </row>
    <row r="93" spans="1:2" s="52" customFormat="1" ht="15.75">
      <c r="A93" s="101" t="s">
        <v>126</v>
      </c>
      <c r="B93" s="102"/>
    </row>
    <row r="94" spans="1:2" s="52" customFormat="1" ht="15.75">
      <c r="A94" s="101" t="s">
        <v>127</v>
      </c>
      <c r="B94" s="102"/>
    </row>
    <row r="95" spans="1:2" s="52" customFormat="1" ht="15.75">
      <c r="A95" s="101" t="s">
        <v>128</v>
      </c>
      <c r="B95" s="102">
        <v>9176.4599999999991</v>
      </c>
    </row>
    <row r="96" spans="1:2" s="52" customFormat="1" ht="15.75">
      <c r="A96" s="101" t="s">
        <v>129</v>
      </c>
      <c r="B96" s="102"/>
    </row>
    <row r="97" spans="1:2" s="52" customFormat="1" ht="15.75">
      <c r="A97" s="101" t="s">
        <v>130</v>
      </c>
      <c r="B97" s="102"/>
    </row>
    <row r="98" spans="1:2" s="52" customFormat="1" ht="15.75">
      <c r="A98" s="101" t="s">
        <v>131</v>
      </c>
      <c r="B98" s="102"/>
    </row>
    <row r="99" spans="1:2" s="52" customFormat="1" ht="15.75">
      <c r="A99" s="101" t="s">
        <v>132</v>
      </c>
      <c r="B99" s="102"/>
    </row>
    <row r="100" spans="1:2" s="52" customFormat="1" ht="15.75">
      <c r="A100" s="101" t="s">
        <v>133</v>
      </c>
      <c r="B100" s="102">
        <v>-8263</v>
      </c>
    </row>
    <row r="101" spans="1:2" s="52" customFormat="1" ht="15.75">
      <c r="A101" s="101" t="s">
        <v>134</v>
      </c>
      <c r="B101" s="102"/>
    </row>
    <row r="102" spans="1:2" s="52" customFormat="1" ht="47.25">
      <c r="A102" s="103" t="s">
        <v>135</v>
      </c>
      <c r="B102" s="102">
        <f>B104+B105+B106+B107+B108+B109+B110+B111+B112+B113</f>
        <v>0</v>
      </c>
    </row>
    <row r="103" spans="1:2" s="52" customFormat="1" ht="15.75">
      <c r="A103" s="101" t="s">
        <v>1</v>
      </c>
      <c r="B103" s="102"/>
    </row>
    <row r="104" spans="1:2" s="52" customFormat="1" ht="15.75">
      <c r="A104" s="101" t="s">
        <v>136</v>
      </c>
      <c r="B104" s="102"/>
    </row>
    <row r="105" spans="1:2" s="52" customFormat="1" ht="15.75">
      <c r="A105" s="101" t="s">
        <v>137</v>
      </c>
      <c r="B105" s="102"/>
    </row>
    <row r="106" spans="1:2" s="52" customFormat="1" ht="15.75">
      <c r="A106" s="101" t="s">
        <v>138</v>
      </c>
      <c r="B106" s="102"/>
    </row>
    <row r="107" spans="1:2" s="52" customFormat="1" ht="15.75">
      <c r="A107" s="101" t="s">
        <v>139</v>
      </c>
      <c r="B107" s="102"/>
    </row>
    <row r="108" spans="1:2" s="52" customFormat="1" ht="15.75">
      <c r="A108" s="101" t="s">
        <v>140</v>
      </c>
      <c r="B108" s="102"/>
    </row>
    <row r="109" spans="1:2" s="52" customFormat="1" ht="15.75">
      <c r="A109" s="101" t="s">
        <v>141</v>
      </c>
      <c r="B109" s="102"/>
    </row>
    <row r="110" spans="1:2" s="52" customFormat="1" ht="15.75">
      <c r="A110" s="101" t="s">
        <v>142</v>
      </c>
      <c r="B110" s="102"/>
    </row>
    <row r="111" spans="1:2" s="52" customFormat="1" ht="15.75">
      <c r="A111" s="101" t="s">
        <v>143</v>
      </c>
      <c r="B111" s="102"/>
    </row>
    <row r="112" spans="1:2" s="52" customFormat="1" ht="15.75">
      <c r="A112" s="101" t="s">
        <v>144</v>
      </c>
      <c r="B112" s="102"/>
    </row>
    <row r="113" spans="1:2" s="52" customFormat="1" ht="15.75">
      <c r="A113" s="101" t="s">
        <v>145</v>
      </c>
      <c r="B113" s="102"/>
    </row>
  </sheetData>
  <mergeCells count="27">
    <mergeCell ref="A39:B39"/>
    <mergeCell ref="A40:B40"/>
    <mergeCell ref="A42:B42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8:B8"/>
    <mergeCell ref="A9:B9"/>
    <mergeCell ref="A11:B11"/>
    <mergeCell ref="A24:B24"/>
    <mergeCell ref="A25:B25"/>
    <mergeCell ref="A26:B26"/>
    <mergeCell ref="A1:B1"/>
    <mergeCell ref="A2:B2"/>
    <mergeCell ref="A3:B3"/>
    <mergeCell ref="A4:B4"/>
    <mergeCell ref="A5:B5"/>
    <mergeCell ref="A6:B6"/>
  </mergeCells>
  <pageMargins left="0.7" right="0.15" top="0.51" bottom="0.4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3"/>
  <sheetViews>
    <sheetView topLeftCell="A10" workbookViewId="0">
      <selection activeCell="G19" sqref="G19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1" t="s">
        <v>49</v>
      </c>
      <c r="B1" s="42"/>
      <c r="C1" s="42"/>
      <c r="D1" s="43"/>
      <c r="E1" s="18"/>
    </row>
    <row r="2" spans="1:7">
      <c r="A2" s="44" t="s">
        <v>50</v>
      </c>
      <c r="B2" s="45"/>
      <c r="C2" s="45"/>
      <c r="D2" s="46"/>
      <c r="E2" s="18"/>
    </row>
    <row r="3" spans="1:7">
      <c r="A3" s="47" t="s">
        <v>51</v>
      </c>
      <c r="B3" s="48"/>
      <c r="C3" s="48"/>
      <c r="D3" s="49"/>
      <c r="E3" s="17"/>
    </row>
    <row r="5" spans="1:7">
      <c r="A5" s="35" t="s">
        <v>2</v>
      </c>
      <c r="B5" s="35"/>
      <c r="C5" s="35"/>
      <c r="D5" s="35"/>
      <c r="E5" s="35"/>
    </row>
    <row r="6" spans="1:7">
      <c r="A6" s="2"/>
      <c r="B6" s="2"/>
      <c r="C6" s="2"/>
      <c r="D6" s="2"/>
      <c r="E6" s="2"/>
    </row>
    <row r="7" spans="1:7" s="14" customFormat="1">
      <c r="A7" s="36" t="s">
        <v>0</v>
      </c>
      <c r="B7" s="36" t="s">
        <v>3</v>
      </c>
      <c r="C7" s="38" t="s">
        <v>4</v>
      </c>
      <c r="D7" s="39"/>
      <c r="E7" s="40"/>
    </row>
    <row r="8" spans="1:7" s="14" customFormat="1" ht="47.25">
      <c r="A8" s="37"/>
      <c r="B8" s="37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5"/>
    </row>
    <row r="14" spans="1:7" s="25" customFormat="1" ht="31.5">
      <c r="A14" s="23" t="s">
        <v>11</v>
      </c>
      <c r="B14" s="24">
        <v>241</v>
      </c>
      <c r="C14" s="16"/>
      <c r="D14" s="16"/>
      <c r="E14" s="16"/>
    </row>
    <row r="15" spans="1:7" s="22" customFormat="1">
      <c r="A15" s="26" t="s">
        <v>43</v>
      </c>
      <c r="B15" s="20">
        <v>241</v>
      </c>
      <c r="C15" s="21">
        <f>C17+C18+C19+C20</f>
        <v>1741050</v>
      </c>
      <c r="D15" s="21">
        <f t="shared" ref="D15:E15" si="1">D17+D18+D19+D20</f>
        <v>1741050</v>
      </c>
      <c r="E15" s="21">
        <f t="shared" si="1"/>
        <v>1741050</v>
      </c>
    </row>
    <row r="16" spans="1:7" s="25" customFormat="1">
      <c r="A16" s="23" t="s">
        <v>1</v>
      </c>
      <c r="B16" s="24"/>
      <c r="C16" s="16"/>
      <c r="D16" s="16"/>
      <c r="E16" s="16"/>
    </row>
    <row r="17" spans="1:9" s="25" customFormat="1" ht="31.5">
      <c r="A17" s="23" t="s">
        <v>12</v>
      </c>
      <c r="B17" s="24">
        <v>241</v>
      </c>
      <c r="C17" s="16">
        <v>916150</v>
      </c>
      <c r="D17" s="16">
        <v>916150</v>
      </c>
      <c r="E17" s="16">
        <f>D17</f>
        <v>916150</v>
      </c>
      <c r="G17" s="27"/>
      <c r="H17" s="27"/>
      <c r="I17" s="27"/>
    </row>
    <row r="18" spans="1:9" s="25" customFormat="1" ht="31.5">
      <c r="A18" s="23" t="s">
        <v>13</v>
      </c>
      <c r="B18" s="24">
        <v>241</v>
      </c>
      <c r="C18" s="16">
        <v>725900</v>
      </c>
      <c r="D18" s="16">
        <v>725900</v>
      </c>
      <c r="E18" s="16">
        <f>D18</f>
        <v>725900</v>
      </c>
      <c r="G18" s="27"/>
      <c r="H18" s="27"/>
      <c r="I18" s="27"/>
    </row>
    <row r="19" spans="1:9" s="25" customFormat="1" ht="31.5">
      <c r="A19" s="23" t="s">
        <v>14</v>
      </c>
      <c r="B19" s="24">
        <v>241</v>
      </c>
      <c r="C19" s="16"/>
      <c r="D19" s="16"/>
      <c r="E19" s="16"/>
    </row>
    <row r="20" spans="1:9" s="25" customFormat="1" ht="31.5">
      <c r="A20" s="23" t="s">
        <v>15</v>
      </c>
      <c r="B20" s="24">
        <v>241</v>
      </c>
      <c r="C20" s="16">
        <v>99000</v>
      </c>
      <c r="D20" s="16">
        <v>99000</v>
      </c>
      <c r="E20" s="16">
        <v>99000</v>
      </c>
      <c r="G20" s="27"/>
      <c r="H20" s="27"/>
    </row>
    <row r="21" spans="1:9" s="22" customFormat="1">
      <c r="A21" s="26" t="s">
        <v>16</v>
      </c>
      <c r="B21" s="20">
        <v>241</v>
      </c>
      <c r="C21" s="21">
        <f>C23+C108</f>
        <v>1741050</v>
      </c>
      <c r="D21" s="21">
        <f t="shared" ref="D21:E21" si="2">D23+D108</f>
        <v>1741050</v>
      </c>
      <c r="E21" s="21">
        <f t="shared" si="2"/>
        <v>1741050</v>
      </c>
      <c r="G21" s="28"/>
      <c r="H21" s="28"/>
      <c r="I21" s="28"/>
    </row>
    <row r="22" spans="1:9" s="25" customFormat="1">
      <c r="A22" s="23" t="s">
        <v>1</v>
      </c>
      <c r="B22" s="24"/>
      <c r="C22" s="16"/>
      <c r="D22" s="16"/>
      <c r="E22" s="16"/>
    </row>
    <row r="23" spans="1:9" s="22" customFormat="1">
      <c r="A23" s="19" t="s">
        <v>17</v>
      </c>
      <c r="B23" s="20">
        <v>200</v>
      </c>
      <c r="C23" s="21">
        <f>C24+C48+C90+C102</f>
        <v>1272800</v>
      </c>
      <c r="D23" s="21">
        <f>D24+D48+D90+D102</f>
        <v>1272800</v>
      </c>
      <c r="E23" s="21">
        <f>E24+E48+E90+E102</f>
        <v>1272800</v>
      </c>
    </row>
    <row r="24" spans="1:9" s="22" customFormat="1" ht="31.5">
      <c r="A24" s="26" t="s">
        <v>18</v>
      </c>
      <c r="B24" s="20">
        <v>210</v>
      </c>
      <c r="C24" s="21">
        <f>C30+C36+C42</f>
        <v>1180571.8500000001</v>
      </c>
      <c r="D24" s="21">
        <f t="shared" ref="D24:E24" si="3">D30+D36+D42</f>
        <v>1180571.8500000001</v>
      </c>
      <c r="E24" s="21">
        <f t="shared" si="3"/>
        <v>1180571.8500000001</v>
      </c>
      <c r="G24" s="28"/>
    </row>
    <row r="25" spans="1:9" s="25" customFormat="1">
      <c r="A25" s="23" t="s">
        <v>19</v>
      </c>
      <c r="B25" s="24"/>
      <c r="C25" s="16"/>
      <c r="D25" s="16"/>
      <c r="E25" s="16"/>
    </row>
    <row r="26" spans="1:9" s="25" customFormat="1" ht="31.5">
      <c r="A26" s="23" t="s">
        <v>12</v>
      </c>
      <c r="B26" s="24">
        <v>210</v>
      </c>
      <c r="C26" s="16">
        <f>C32+C38+C44</f>
        <v>546900</v>
      </c>
      <c r="D26" s="16">
        <f t="shared" ref="D26:E26" si="4">D32+D38+D44</f>
        <v>546900</v>
      </c>
      <c r="E26" s="16">
        <f t="shared" si="4"/>
        <v>546900</v>
      </c>
    </row>
    <row r="27" spans="1:9" s="25" customFormat="1" ht="31.5">
      <c r="A27" s="23" t="s">
        <v>13</v>
      </c>
      <c r="B27" s="24">
        <v>210</v>
      </c>
      <c r="C27" s="16">
        <f t="shared" ref="C27:E29" si="5">C33+C39+C45</f>
        <v>633671.85</v>
      </c>
      <c r="D27" s="16">
        <f t="shared" si="5"/>
        <v>633671.85</v>
      </c>
      <c r="E27" s="16">
        <f t="shared" si="5"/>
        <v>633671.85</v>
      </c>
    </row>
    <row r="28" spans="1:9" s="25" customFormat="1" ht="31.5">
      <c r="A28" s="23" t="s">
        <v>14</v>
      </c>
      <c r="B28" s="24">
        <v>210</v>
      </c>
      <c r="C28" s="16">
        <f t="shared" si="5"/>
        <v>0</v>
      </c>
      <c r="D28" s="16">
        <f t="shared" si="5"/>
        <v>0</v>
      </c>
      <c r="E28" s="16">
        <f t="shared" si="5"/>
        <v>0</v>
      </c>
    </row>
    <row r="29" spans="1:9" s="25" customFormat="1" ht="31.5">
      <c r="A29" s="23" t="s">
        <v>15</v>
      </c>
      <c r="B29" s="24">
        <v>210</v>
      </c>
      <c r="C29" s="16">
        <f t="shared" si="5"/>
        <v>0</v>
      </c>
      <c r="D29" s="16">
        <f t="shared" si="5"/>
        <v>0</v>
      </c>
      <c r="E29" s="16">
        <f t="shared" si="5"/>
        <v>0</v>
      </c>
    </row>
    <row r="30" spans="1:9" s="22" customFormat="1">
      <c r="A30" s="26" t="s">
        <v>20</v>
      </c>
      <c r="B30" s="20">
        <v>211</v>
      </c>
      <c r="C30" s="21">
        <f>C32+C33+C34+C35</f>
        <v>906691.13</v>
      </c>
      <c r="D30" s="21">
        <f t="shared" ref="D30:E30" si="6">D32+D33+D34+D35</f>
        <v>906691.13</v>
      </c>
      <c r="E30" s="21">
        <f t="shared" si="6"/>
        <v>906691.13</v>
      </c>
    </row>
    <row r="31" spans="1:9" s="25" customFormat="1">
      <c r="A31" s="23" t="s">
        <v>19</v>
      </c>
      <c r="B31" s="24"/>
      <c r="C31" s="16"/>
      <c r="D31" s="16"/>
      <c r="E31" s="16"/>
    </row>
    <row r="32" spans="1:9" s="25" customFormat="1" ht="31.5">
      <c r="A32" s="23" t="s">
        <v>12</v>
      </c>
      <c r="B32" s="24">
        <v>211</v>
      </c>
      <c r="C32" s="16">
        <v>420000</v>
      </c>
      <c r="D32" s="16">
        <v>420000</v>
      </c>
      <c r="E32" s="16">
        <f>D32</f>
        <v>420000</v>
      </c>
    </row>
    <row r="33" spans="1:5" s="25" customFormat="1" ht="31.5">
      <c r="A33" s="23" t="s">
        <v>13</v>
      </c>
      <c r="B33" s="24">
        <v>211</v>
      </c>
      <c r="C33" s="16">
        <v>486691.13</v>
      </c>
      <c r="D33" s="16">
        <v>486691.13</v>
      </c>
      <c r="E33" s="16">
        <f>D33</f>
        <v>486691.13</v>
      </c>
    </row>
    <row r="34" spans="1:5" s="25" customFormat="1" ht="31.5">
      <c r="A34" s="23" t="s">
        <v>14</v>
      </c>
      <c r="B34" s="24">
        <v>211</v>
      </c>
      <c r="C34" s="16"/>
      <c r="D34" s="16"/>
      <c r="E34" s="16"/>
    </row>
    <row r="35" spans="1:5" s="25" customFormat="1" ht="31.5">
      <c r="A35" s="23" t="s">
        <v>15</v>
      </c>
      <c r="B35" s="24">
        <v>211</v>
      </c>
      <c r="C35" s="16"/>
      <c r="D35" s="16"/>
      <c r="E35" s="16"/>
    </row>
    <row r="36" spans="1:5" s="22" customFormat="1">
      <c r="A36" s="26" t="s">
        <v>21</v>
      </c>
      <c r="B36" s="20">
        <v>212</v>
      </c>
      <c r="C36" s="21">
        <f>C38+C39+C40+C41</f>
        <v>0</v>
      </c>
      <c r="D36" s="21">
        <f t="shared" ref="D36:E36" si="7">D38+D39+D40+D41</f>
        <v>0</v>
      </c>
      <c r="E36" s="21">
        <f t="shared" si="7"/>
        <v>0</v>
      </c>
    </row>
    <row r="37" spans="1:5" s="25" customFormat="1">
      <c r="A37" s="23" t="s">
        <v>19</v>
      </c>
      <c r="B37" s="24"/>
      <c r="C37" s="16"/>
      <c r="D37" s="16"/>
      <c r="E37" s="16"/>
    </row>
    <row r="38" spans="1:5" s="25" customFormat="1" ht="31.5">
      <c r="A38" s="23" t="s">
        <v>12</v>
      </c>
      <c r="B38" s="24">
        <v>212</v>
      </c>
      <c r="C38" s="16"/>
      <c r="D38" s="16"/>
      <c r="E38" s="16"/>
    </row>
    <row r="39" spans="1:5" s="25" customFormat="1" ht="31.5">
      <c r="A39" s="23" t="s">
        <v>13</v>
      </c>
      <c r="B39" s="24">
        <v>212</v>
      </c>
      <c r="C39" s="16"/>
      <c r="D39" s="16"/>
      <c r="E39" s="16">
        <f>D39</f>
        <v>0</v>
      </c>
    </row>
    <row r="40" spans="1:5" s="25" customFormat="1" ht="31.5">
      <c r="A40" s="23" t="s">
        <v>14</v>
      </c>
      <c r="B40" s="24">
        <v>212</v>
      </c>
      <c r="C40" s="16"/>
      <c r="D40" s="16"/>
      <c r="E40" s="16"/>
    </row>
    <row r="41" spans="1:5" s="25" customFormat="1" ht="31.5">
      <c r="A41" s="23" t="s">
        <v>15</v>
      </c>
      <c r="B41" s="24">
        <v>212</v>
      </c>
      <c r="C41" s="16"/>
      <c r="D41" s="16"/>
      <c r="E41" s="16"/>
    </row>
    <row r="42" spans="1:5" s="22" customFormat="1" ht="31.5">
      <c r="A42" s="26" t="s">
        <v>22</v>
      </c>
      <c r="B42" s="20">
        <v>213</v>
      </c>
      <c r="C42" s="21">
        <f>C44+C45+C46+C47</f>
        <v>273880.71999999997</v>
      </c>
      <c r="D42" s="21">
        <f t="shared" ref="D42:E42" si="8">D44+D45+D46+D47</f>
        <v>273880.71999999997</v>
      </c>
      <c r="E42" s="21">
        <f t="shared" si="8"/>
        <v>273880.71999999997</v>
      </c>
    </row>
    <row r="43" spans="1:5" s="25" customFormat="1">
      <c r="A43" s="23" t="s">
        <v>19</v>
      </c>
      <c r="B43" s="24"/>
      <c r="C43" s="16"/>
      <c r="D43" s="16"/>
      <c r="E43" s="16"/>
    </row>
    <row r="44" spans="1:5" s="25" customFormat="1" ht="31.5">
      <c r="A44" s="23" t="s">
        <v>12</v>
      </c>
      <c r="B44" s="24">
        <v>213</v>
      </c>
      <c r="C44" s="16">
        <v>126900</v>
      </c>
      <c r="D44" s="16">
        <v>126900</v>
      </c>
      <c r="E44" s="16">
        <f>D44</f>
        <v>126900</v>
      </c>
    </row>
    <row r="45" spans="1:5" s="25" customFormat="1" ht="31.5">
      <c r="A45" s="23" t="s">
        <v>13</v>
      </c>
      <c r="B45" s="24">
        <v>213</v>
      </c>
      <c r="C45" s="16">
        <v>146980.72</v>
      </c>
      <c r="D45" s="16">
        <v>146980.72</v>
      </c>
      <c r="E45" s="16">
        <f>D45</f>
        <v>146980.72</v>
      </c>
    </row>
    <row r="46" spans="1:5" s="25" customFormat="1" ht="31.5">
      <c r="A46" s="23" t="s">
        <v>14</v>
      </c>
      <c r="B46" s="24">
        <v>213</v>
      </c>
      <c r="C46" s="16"/>
      <c r="D46" s="16"/>
      <c r="E46" s="16"/>
    </row>
    <row r="47" spans="1:5" s="25" customFormat="1" ht="31.5">
      <c r="A47" s="23" t="s">
        <v>15</v>
      </c>
      <c r="B47" s="24">
        <v>213</v>
      </c>
      <c r="C47" s="16"/>
      <c r="D47" s="16"/>
      <c r="E47" s="16"/>
    </row>
    <row r="48" spans="1:5" s="22" customFormat="1">
      <c r="A48" s="26" t="s">
        <v>23</v>
      </c>
      <c r="B48" s="20">
        <v>220</v>
      </c>
      <c r="C48" s="21">
        <f>C54+C60+C66+C72+C78+C84</f>
        <v>92228.15</v>
      </c>
      <c r="D48" s="21">
        <f t="shared" ref="D48:E48" si="9">D54+D60+D66+D72+D78+D84</f>
        <v>92228.15</v>
      </c>
      <c r="E48" s="21">
        <f t="shared" si="9"/>
        <v>92228.15</v>
      </c>
    </row>
    <row r="49" spans="1:5" s="25" customFormat="1">
      <c r="A49" s="23" t="s">
        <v>19</v>
      </c>
      <c r="B49" s="24"/>
      <c r="C49" s="16"/>
      <c r="D49" s="16"/>
      <c r="E49" s="16"/>
    </row>
    <row r="50" spans="1:5" s="25" customFormat="1" ht="31.5">
      <c r="A50" s="23" t="s">
        <v>12</v>
      </c>
      <c r="B50" s="24">
        <v>220</v>
      </c>
      <c r="C50" s="16">
        <f>C56+C62+C68+C74+C80+C86</f>
        <v>0</v>
      </c>
      <c r="D50" s="16">
        <f t="shared" ref="D50:E50" si="10">D56+D62+D68+D74+D80+D86</f>
        <v>0</v>
      </c>
      <c r="E50" s="16">
        <f t="shared" si="10"/>
        <v>0</v>
      </c>
    </row>
    <row r="51" spans="1:5" s="25" customFormat="1" ht="31.5">
      <c r="A51" s="23" t="s">
        <v>13</v>
      </c>
      <c r="B51" s="24">
        <v>220</v>
      </c>
      <c r="C51" s="16">
        <f t="shared" ref="C51:E53" si="11">C57+C63+C69+C75+C81+C87</f>
        <v>92228.15</v>
      </c>
      <c r="D51" s="16">
        <f t="shared" si="11"/>
        <v>92228.15</v>
      </c>
      <c r="E51" s="16">
        <f t="shared" si="11"/>
        <v>92228.15</v>
      </c>
    </row>
    <row r="52" spans="1:5" s="25" customFormat="1" ht="31.5">
      <c r="A52" s="23" t="s">
        <v>14</v>
      </c>
      <c r="B52" s="24">
        <v>220</v>
      </c>
      <c r="C52" s="16">
        <f t="shared" si="11"/>
        <v>0</v>
      </c>
      <c r="D52" s="16">
        <f t="shared" si="11"/>
        <v>0</v>
      </c>
      <c r="E52" s="16">
        <f t="shared" si="11"/>
        <v>0</v>
      </c>
    </row>
    <row r="53" spans="1:5" s="25" customFormat="1" ht="31.5">
      <c r="A53" s="23" t="s">
        <v>15</v>
      </c>
      <c r="B53" s="24">
        <v>220</v>
      </c>
      <c r="C53" s="16">
        <f t="shared" si="11"/>
        <v>0</v>
      </c>
      <c r="D53" s="16">
        <f t="shared" si="11"/>
        <v>0</v>
      </c>
      <c r="E53" s="16">
        <f t="shared" si="11"/>
        <v>0</v>
      </c>
    </row>
    <row r="54" spans="1:5" s="22" customFormat="1">
      <c r="A54" s="26" t="s">
        <v>24</v>
      </c>
      <c r="B54" s="20">
        <v>221</v>
      </c>
      <c r="C54" s="21">
        <f>C56+C57+C58+C59</f>
        <v>25740</v>
      </c>
      <c r="D54" s="21">
        <f t="shared" ref="D54:E54" si="12">D56+D57+D58+D59</f>
        <v>25740</v>
      </c>
      <c r="E54" s="21">
        <f t="shared" si="12"/>
        <v>25740</v>
      </c>
    </row>
    <row r="55" spans="1:5" s="25" customFormat="1">
      <c r="A55" s="23" t="s">
        <v>19</v>
      </c>
      <c r="B55" s="24"/>
      <c r="C55" s="16"/>
      <c r="D55" s="16"/>
      <c r="E55" s="16"/>
    </row>
    <row r="56" spans="1:5" s="25" customFormat="1" ht="31.5">
      <c r="A56" s="23" t="s">
        <v>12</v>
      </c>
      <c r="B56" s="24">
        <v>221</v>
      </c>
      <c r="C56" s="16"/>
      <c r="D56" s="16"/>
      <c r="E56" s="16"/>
    </row>
    <row r="57" spans="1:5" s="25" customFormat="1" ht="31.5">
      <c r="A57" s="23" t="s">
        <v>13</v>
      </c>
      <c r="B57" s="24">
        <v>221</v>
      </c>
      <c r="C57" s="16">
        <v>25740</v>
      </c>
      <c r="D57" s="16">
        <v>25740</v>
      </c>
      <c r="E57" s="16">
        <f>D57</f>
        <v>25740</v>
      </c>
    </row>
    <row r="58" spans="1:5" s="25" customFormat="1" ht="31.5">
      <c r="A58" s="23" t="s">
        <v>14</v>
      </c>
      <c r="B58" s="24">
        <v>221</v>
      </c>
      <c r="C58" s="16"/>
      <c r="D58" s="16"/>
      <c r="E58" s="16"/>
    </row>
    <row r="59" spans="1:5" s="25" customFormat="1" ht="31.5">
      <c r="A59" s="23" t="s">
        <v>15</v>
      </c>
      <c r="B59" s="24">
        <v>221</v>
      </c>
      <c r="C59" s="16"/>
      <c r="D59" s="16"/>
      <c r="E59" s="16"/>
    </row>
    <row r="60" spans="1:5" s="22" customFormat="1">
      <c r="A60" s="26" t="s">
        <v>25</v>
      </c>
      <c r="B60" s="20">
        <v>222</v>
      </c>
      <c r="C60" s="21">
        <f>C62+C63+C64+C65</f>
        <v>0</v>
      </c>
      <c r="D60" s="21">
        <f t="shared" ref="D60:E60" si="13">D62+D63+D64+D65</f>
        <v>0</v>
      </c>
      <c r="E60" s="21">
        <f t="shared" si="13"/>
        <v>0</v>
      </c>
    </row>
    <row r="61" spans="1:5" s="25" customFormat="1">
      <c r="A61" s="23" t="s">
        <v>19</v>
      </c>
      <c r="B61" s="24"/>
      <c r="C61" s="16"/>
      <c r="D61" s="16"/>
      <c r="E61" s="16"/>
    </row>
    <row r="62" spans="1:5" s="25" customFormat="1" ht="31.5">
      <c r="A62" s="23" t="s">
        <v>12</v>
      </c>
      <c r="B62" s="24">
        <v>222</v>
      </c>
      <c r="C62" s="16"/>
      <c r="D62" s="16"/>
      <c r="E62" s="16"/>
    </row>
    <row r="63" spans="1:5" s="25" customFormat="1" ht="31.5">
      <c r="A63" s="23" t="s">
        <v>13</v>
      </c>
      <c r="B63" s="24">
        <v>222</v>
      </c>
      <c r="C63" s="16"/>
      <c r="D63" s="16"/>
      <c r="E63" s="16"/>
    </row>
    <row r="64" spans="1:5" s="25" customFormat="1" ht="31.5">
      <c r="A64" s="23" t="s">
        <v>14</v>
      </c>
      <c r="B64" s="24">
        <v>222</v>
      </c>
      <c r="C64" s="16"/>
      <c r="D64" s="16"/>
      <c r="E64" s="16"/>
    </row>
    <row r="65" spans="1:5" s="25" customFormat="1" ht="31.5">
      <c r="A65" s="23" t="s">
        <v>15</v>
      </c>
      <c r="B65" s="24">
        <v>222</v>
      </c>
      <c r="C65" s="16"/>
      <c r="D65" s="16"/>
      <c r="E65" s="16"/>
    </row>
    <row r="66" spans="1:5" s="22" customFormat="1">
      <c r="A66" s="26" t="s">
        <v>26</v>
      </c>
      <c r="B66" s="20">
        <v>223</v>
      </c>
      <c r="C66" s="21">
        <f>C68+C69+C70+C71</f>
        <v>0</v>
      </c>
      <c r="D66" s="21">
        <f t="shared" ref="D66:E66" si="14">D68+D69+D70+D71</f>
        <v>0</v>
      </c>
      <c r="E66" s="21">
        <f t="shared" si="14"/>
        <v>0</v>
      </c>
    </row>
    <row r="67" spans="1:5" s="25" customFormat="1">
      <c r="A67" s="23" t="s">
        <v>19</v>
      </c>
      <c r="B67" s="24"/>
      <c r="C67" s="16"/>
      <c r="D67" s="16"/>
      <c r="E67" s="16"/>
    </row>
    <row r="68" spans="1:5" s="25" customFormat="1" ht="31.5">
      <c r="A68" s="23" t="s">
        <v>12</v>
      </c>
      <c r="B68" s="24">
        <v>223</v>
      </c>
      <c r="C68" s="16"/>
      <c r="D68" s="16"/>
      <c r="E68" s="16"/>
    </row>
    <row r="69" spans="1:5" s="25" customFormat="1" ht="31.5">
      <c r="A69" s="23" t="s">
        <v>13</v>
      </c>
      <c r="B69" s="24">
        <v>223</v>
      </c>
      <c r="C69" s="16"/>
      <c r="D69" s="16"/>
      <c r="E69" s="16"/>
    </row>
    <row r="70" spans="1:5" s="25" customFormat="1" ht="31.5">
      <c r="A70" s="23" t="s">
        <v>14</v>
      </c>
      <c r="B70" s="24">
        <v>223</v>
      </c>
      <c r="C70" s="16"/>
      <c r="D70" s="16"/>
      <c r="E70" s="16"/>
    </row>
    <row r="71" spans="1:5" s="25" customFormat="1" ht="31.5">
      <c r="A71" s="23" t="s">
        <v>15</v>
      </c>
      <c r="B71" s="24">
        <v>223</v>
      </c>
      <c r="C71" s="16"/>
      <c r="D71" s="16"/>
      <c r="E71" s="16"/>
    </row>
    <row r="72" spans="1:5" s="22" customFormat="1" ht="31.5">
      <c r="A72" s="26" t="s">
        <v>27</v>
      </c>
      <c r="B72" s="20">
        <v>224</v>
      </c>
      <c r="C72" s="21">
        <f>C74+C75+C76+C77</f>
        <v>0</v>
      </c>
      <c r="D72" s="21">
        <f t="shared" ref="D72:E72" si="15">D74+D75+D76+D77</f>
        <v>0</v>
      </c>
      <c r="E72" s="21">
        <f t="shared" si="15"/>
        <v>0</v>
      </c>
    </row>
    <row r="73" spans="1:5" s="25" customFormat="1">
      <c r="A73" s="23" t="s">
        <v>19</v>
      </c>
      <c r="B73" s="24"/>
      <c r="C73" s="16"/>
      <c r="D73" s="16"/>
      <c r="E73" s="16"/>
    </row>
    <row r="74" spans="1:5" s="25" customFormat="1" ht="31.5">
      <c r="A74" s="23" t="s">
        <v>12</v>
      </c>
      <c r="B74" s="24">
        <v>224</v>
      </c>
      <c r="C74" s="16"/>
      <c r="D74" s="16"/>
      <c r="E74" s="16"/>
    </row>
    <row r="75" spans="1:5" s="25" customFormat="1" ht="31.5">
      <c r="A75" s="23" t="s">
        <v>13</v>
      </c>
      <c r="B75" s="24">
        <v>224</v>
      </c>
      <c r="C75" s="16"/>
      <c r="D75" s="16"/>
      <c r="E75" s="16"/>
    </row>
    <row r="76" spans="1:5" s="25" customFormat="1" ht="31.5">
      <c r="A76" s="23" t="s">
        <v>14</v>
      </c>
      <c r="B76" s="24">
        <v>224</v>
      </c>
      <c r="C76" s="16"/>
      <c r="D76" s="16"/>
      <c r="E76" s="16"/>
    </row>
    <row r="77" spans="1:5" s="25" customFormat="1" ht="31.5">
      <c r="A77" s="23" t="s">
        <v>15</v>
      </c>
      <c r="B77" s="24">
        <v>224</v>
      </c>
      <c r="C77" s="16"/>
      <c r="D77" s="16"/>
      <c r="E77" s="16"/>
    </row>
    <row r="78" spans="1:5" s="22" customFormat="1" ht="31.5">
      <c r="A78" s="26" t="s">
        <v>28</v>
      </c>
      <c r="B78" s="20">
        <v>225</v>
      </c>
      <c r="C78" s="21">
        <f>C80+C81+C82+C83</f>
        <v>0</v>
      </c>
      <c r="D78" s="21">
        <f t="shared" ref="D78:E78" si="16">D80+D81+D82+D83</f>
        <v>0</v>
      </c>
      <c r="E78" s="21">
        <f t="shared" si="16"/>
        <v>0</v>
      </c>
    </row>
    <row r="79" spans="1:5" s="25" customFormat="1">
      <c r="A79" s="23" t="s">
        <v>19</v>
      </c>
      <c r="B79" s="24"/>
      <c r="C79" s="16"/>
      <c r="E79" s="16"/>
    </row>
    <row r="80" spans="1:5" s="25" customFormat="1" ht="31.5">
      <c r="A80" s="23" t="s">
        <v>12</v>
      </c>
      <c r="B80" s="24">
        <v>225</v>
      </c>
      <c r="C80" s="16"/>
      <c r="D80" s="16"/>
      <c r="E80" s="16"/>
    </row>
    <row r="81" spans="1:5" s="25" customFormat="1" ht="31.5">
      <c r="A81" s="23" t="s">
        <v>13</v>
      </c>
      <c r="B81" s="24">
        <v>225</v>
      </c>
      <c r="C81" s="16"/>
      <c r="D81" s="16"/>
      <c r="E81" s="16"/>
    </row>
    <row r="82" spans="1:5" s="25" customFormat="1" ht="31.5">
      <c r="A82" s="23" t="s">
        <v>14</v>
      </c>
      <c r="B82" s="24">
        <v>225</v>
      </c>
      <c r="C82" s="16"/>
      <c r="D82" s="16"/>
      <c r="E82" s="16"/>
    </row>
    <row r="83" spans="1:5" s="25" customFormat="1" ht="31.5">
      <c r="A83" s="23" t="s">
        <v>15</v>
      </c>
      <c r="B83" s="24">
        <v>225</v>
      </c>
      <c r="C83" s="16"/>
      <c r="D83" s="16"/>
      <c r="E83" s="16"/>
    </row>
    <row r="84" spans="1:5" s="22" customFormat="1">
      <c r="A84" s="26" t="s">
        <v>29</v>
      </c>
      <c r="B84" s="20">
        <v>226</v>
      </c>
      <c r="C84" s="21">
        <f>C86+C87+C88+C89</f>
        <v>66488.149999999994</v>
      </c>
      <c r="D84" s="21">
        <f t="shared" ref="D84:E84" si="17">D86+D87+D88+D89</f>
        <v>66488.149999999994</v>
      </c>
      <c r="E84" s="21">
        <f t="shared" si="17"/>
        <v>66488.149999999994</v>
      </c>
    </row>
    <row r="85" spans="1:5" s="25" customFormat="1">
      <c r="A85" s="23" t="s">
        <v>19</v>
      </c>
      <c r="B85" s="24"/>
      <c r="C85" s="16"/>
      <c r="D85" s="16"/>
      <c r="E85" s="16"/>
    </row>
    <row r="86" spans="1:5" s="25" customFormat="1" ht="31.5">
      <c r="A86" s="23" t="s">
        <v>12</v>
      </c>
      <c r="B86" s="24">
        <v>226</v>
      </c>
      <c r="C86" s="16"/>
      <c r="D86" s="16"/>
      <c r="E86" s="16"/>
    </row>
    <row r="87" spans="1:5" s="25" customFormat="1" ht="31.5">
      <c r="A87" s="23" t="s">
        <v>13</v>
      </c>
      <c r="B87" s="24">
        <v>226</v>
      </c>
      <c r="C87" s="16">
        <v>66488.149999999994</v>
      </c>
      <c r="D87" s="16">
        <v>66488.149999999994</v>
      </c>
      <c r="E87" s="16">
        <f>D87</f>
        <v>66488.149999999994</v>
      </c>
    </row>
    <row r="88" spans="1:5" s="25" customFormat="1" ht="31.5">
      <c r="A88" s="23" t="s">
        <v>14</v>
      </c>
      <c r="B88" s="24">
        <v>226</v>
      </c>
      <c r="C88" s="16"/>
      <c r="D88" s="16"/>
      <c r="E88" s="16"/>
    </row>
    <row r="89" spans="1:5" s="25" customFormat="1" ht="31.5">
      <c r="A89" s="23" t="s">
        <v>15</v>
      </c>
      <c r="B89" s="24">
        <v>226</v>
      </c>
      <c r="C89" s="16"/>
      <c r="D89" s="16"/>
      <c r="E89" s="16"/>
    </row>
    <row r="90" spans="1:5" s="22" customFormat="1">
      <c r="A90" s="26" t="s">
        <v>30</v>
      </c>
      <c r="B90" s="20">
        <v>260</v>
      </c>
      <c r="C90" s="21">
        <f>C92+C93+C94+C95</f>
        <v>0</v>
      </c>
      <c r="D90" s="21">
        <f t="shared" ref="D90:E90" si="18">D92+D93+D94+D95</f>
        <v>0</v>
      </c>
      <c r="E90" s="21">
        <f t="shared" si="18"/>
        <v>0</v>
      </c>
    </row>
    <row r="91" spans="1:5" s="25" customFormat="1">
      <c r="A91" s="23" t="s">
        <v>19</v>
      </c>
      <c r="B91" s="24"/>
      <c r="C91" s="16"/>
      <c r="D91" s="16"/>
      <c r="E91" s="16"/>
    </row>
    <row r="92" spans="1:5" s="25" customFormat="1" ht="31.5">
      <c r="A92" s="23" t="s">
        <v>12</v>
      </c>
      <c r="B92" s="24">
        <v>260</v>
      </c>
      <c r="C92" s="16">
        <f>C98</f>
        <v>0</v>
      </c>
      <c r="D92" s="16">
        <f t="shared" ref="D92:E92" si="19">D98</f>
        <v>0</v>
      </c>
      <c r="E92" s="16">
        <f t="shared" si="19"/>
        <v>0</v>
      </c>
    </row>
    <row r="93" spans="1:5" s="25" customFormat="1" ht="31.5">
      <c r="A93" s="23" t="s">
        <v>13</v>
      </c>
      <c r="B93" s="24">
        <v>260</v>
      </c>
      <c r="C93" s="16">
        <f t="shared" ref="C93:E95" si="20">C99</f>
        <v>0</v>
      </c>
      <c r="D93" s="16">
        <f t="shared" si="20"/>
        <v>0</v>
      </c>
      <c r="E93" s="16">
        <f t="shared" si="20"/>
        <v>0</v>
      </c>
    </row>
    <row r="94" spans="1:5" s="25" customFormat="1" ht="31.5">
      <c r="A94" s="23" t="s">
        <v>14</v>
      </c>
      <c r="B94" s="24">
        <v>260</v>
      </c>
      <c r="C94" s="16">
        <f t="shared" si="20"/>
        <v>0</v>
      </c>
      <c r="D94" s="16">
        <f t="shared" si="20"/>
        <v>0</v>
      </c>
      <c r="E94" s="16">
        <f t="shared" si="20"/>
        <v>0</v>
      </c>
    </row>
    <row r="95" spans="1:5" s="25" customFormat="1" ht="31.5">
      <c r="A95" s="23" t="s">
        <v>15</v>
      </c>
      <c r="B95" s="24">
        <v>260</v>
      </c>
      <c r="C95" s="16">
        <f t="shared" si="20"/>
        <v>0</v>
      </c>
      <c r="D95" s="16">
        <f t="shared" si="20"/>
        <v>0</v>
      </c>
      <c r="E95" s="16">
        <f t="shared" si="20"/>
        <v>0</v>
      </c>
    </row>
    <row r="96" spans="1:5" s="22" customFormat="1" ht="31.5">
      <c r="A96" s="26" t="s">
        <v>31</v>
      </c>
      <c r="B96" s="20">
        <v>262</v>
      </c>
      <c r="C96" s="21">
        <f>C98+C99+C100+C101</f>
        <v>0</v>
      </c>
      <c r="D96" s="21">
        <f>D98+D99+D100+D101</f>
        <v>0</v>
      </c>
      <c r="E96" s="21">
        <f>E98+E99+E100+E101</f>
        <v>0</v>
      </c>
    </row>
    <row r="97" spans="1:5" s="25" customFormat="1">
      <c r="A97" s="23" t="s">
        <v>19</v>
      </c>
      <c r="B97" s="24"/>
      <c r="C97" s="16"/>
      <c r="E97" s="16"/>
    </row>
    <row r="98" spans="1:5" s="25" customFormat="1" ht="31.5">
      <c r="A98" s="23" t="s">
        <v>12</v>
      </c>
      <c r="B98" s="24">
        <v>262</v>
      </c>
      <c r="C98" s="16"/>
      <c r="D98" s="16"/>
      <c r="E98" s="16"/>
    </row>
    <row r="99" spans="1:5" s="25" customFormat="1" ht="31.5">
      <c r="A99" s="23" t="s">
        <v>13</v>
      </c>
      <c r="B99" s="24">
        <v>262</v>
      </c>
      <c r="C99" s="16"/>
      <c r="D99" s="16"/>
      <c r="E99" s="16"/>
    </row>
    <row r="100" spans="1:5" s="25" customFormat="1" ht="31.5">
      <c r="A100" s="23" t="s">
        <v>14</v>
      </c>
      <c r="B100" s="24">
        <v>262</v>
      </c>
      <c r="C100" s="16"/>
      <c r="D100" s="16"/>
      <c r="E100" s="16"/>
    </row>
    <row r="101" spans="1:5" s="25" customFormat="1" ht="31.5">
      <c r="A101" s="23" t="s">
        <v>15</v>
      </c>
      <c r="B101" s="24">
        <v>262</v>
      </c>
      <c r="C101" s="16"/>
      <c r="D101" s="16"/>
      <c r="E101" s="16"/>
    </row>
    <row r="102" spans="1:5" s="22" customFormat="1">
      <c r="A102" s="26" t="s">
        <v>32</v>
      </c>
      <c r="B102" s="20">
        <v>290</v>
      </c>
      <c r="C102" s="21">
        <f>C104+C105+C106+C107</f>
        <v>0</v>
      </c>
      <c r="D102" s="21">
        <f t="shared" ref="D102:E102" si="21">D104+D105+D106+D107</f>
        <v>0</v>
      </c>
      <c r="E102" s="21">
        <f t="shared" si="21"/>
        <v>0</v>
      </c>
    </row>
    <row r="103" spans="1:5" s="25" customFormat="1">
      <c r="A103" s="23" t="s">
        <v>19</v>
      </c>
      <c r="B103" s="24"/>
      <c r="C103" s="16"/>
      <c r="D103" s="16"/>
      <c r="E103" s="16"/>
    </row>
    <row r="104" spans="1:5" s="25" customFormat="1" ht="31.5">
      <c r="A104" s="23" t="s">
        <v>12</v>
      </c>
      <c r="B104" s="24">
        <v>290</v>
      </c>
      <c r="C104" s="16"/>
      <c r="D104" s="16"/>
      <c r="E104" s="16"/>
    </row>
    <row r="105" spans="1:5" s="25" customFormat="1" ht="31.5">
      <c r="A105" s="23" t="s">
        <v>13</v>
      </c>
      <c r="B105" s="24">
        <v>290</v>
      </c>
      <c r="C105" s="16"/>
      <c r="D105" s="16"/>
      <c r="E105" s="16"/>
    </row>
    <row r="106" spans="1:5" s="25" customFormat="1" ht="31.5">
      <c r="A106" s="23" t="s">
        <v>14</v>
      </c>
      <c r="B106" s="24">
        <v>290</v>
      </c>
      <c r="C106" s="16"/>
      <c r="D106" s="16"/>
      <c r="E106" s="16"/>
    </row>
    <row r="107" spans="1:5" s="25" customFormat="1" ht="31.5">
      <c r="A107" s="23" t="s">
        <v>15</v>
      </c>
      <c r="B107" s="24">
        <v>290</v>
      </c>
      <c r="C107" s="16"/>
      <c r="D107" s="16"/>
      <c r="E107" s="16"/>
    </row>
    <row r="108" spans="1:5" s="22" customFormat="1" ht="31.5">
      <c r="A108" s="26" t="s">
        <v>33</v>
      </c>
      <c r="B108" s="20">
        <v>300</v>
      </c>
      <c r="C108" s="21">
        <f>C114+C120</f>
        <v>468250</v>
      </c>
      <c r="D108" s="21">
        <f t="shared" ref="D108:E108" si="22">D114+D120</f>
        <v>468250</v>
      </c>
      <c r="E108" s="21">
        <f t="shared" si="22"/>
        <v>468250</v>
      </c>
    </row>
    <row r="109" spans="1:5" s="25" customFormat="1">
      <c r="A109" s="23" t="s">
        <v>19</v>
      </c>
      <c r="B109" s="24"/>
      <c r="C109" s="16"/>
      <c r="D109" s="16"/>
      <c r="E109" s="16"/>
    </row>
    <row r="110" spans="1:5" s="25" customFormat="1" ht="31.5">
      <c r="A110" s="23" t="s">
        <v>12</v>
      </c>
      <c r="B110" s="24">
        <v>300</v>
      </c>
      <c r="C110" s="16">
        <f>C116+C122</f>
        <v>369250</v>
      </c>
      <c r="D110" s="16">
        <f t="shared" ref="D110:E110" si="23">D116+D122</f>
        <v>369250</v>
      </c>
      <c r="E110" s="16">
        <f t="shared" si="23"/>
        <v>369250</v>
      </c>
    </row>
    <row r="111" spans="1:5" s="25" customFormat="1" ht="31.5">
      <c r="A111" s="23" t="s">
        <v>13</v>
      </c>
      <c r="B111" s="24">
        <v>300</v>
      </c>
      <c r="C111" s="16">
        <f t="shared" ref="C111:E113" si="24">C117+C123</f>
        <v>0</v>
      </c>
      <c r="D111" s="16">
        <f t="shared" si="24"/>
        <v>0</v>
      </c>
      <c r="E111" s="16">
        <f t="shared" si="24"/>
        <v>0</v>
      </c>
    </row>
    <row r="112" spans="1:5" s="25" customFormat="1" ht="31.5">
      <c r="A112" s="23" t="s">
        <v>14</v>
      </c>
      <c r="B112" s="24">
        <v>300</v>
      </c>
      <c r="C112" s="16">
        <f t="shared" si="24"/>
        <v>0</v>
      </c>
      <c r="D112" s="16">
        <f t="shared" si="24"/>
        <v>0</v>
      </c>
      <c r="E112" s="16">
        <f t="shared" si="24"/>
        <v>0</v>
      </c>
    </row>
    <row r="113" spans="1:5" s="25" customFormat="1" ht="31.5">
      <c r="A113" s="23" t="s">
        <v>15</v>
      </c>
      <c r="B113" s="24">
        <v>300</v>
      </c>
      <c r="C113" s="16">
        <f t="shared" si="24"/>
        <v>99000</v>
      </c>
      <c r="D113" s="16">
        <f t="shared" si="24"/>
        <v>99000</v>
      </c>
      <c r="E113" s="16">
        <f t="shared" si="24"/>
        <v>99000</v>
      </c>
    </row>
    <row r="114" spans="1:5" s="22" customFormat="1" ht="31.5">
      <c r="A114" s="26" t="s">
        <v>34</v>
      </c>
      <c r="B114" s="20">
        <v>310</v>
      </c>
      <c r="C114" s="21">
        <f>C116+C117+C118+C119</f>
        <v>0</v>
      </c>
      <c r="D114" s="21">
        <f t="shared" ref="D114:E114" si="25">D116+D117+D118+D119</f>
        <v>0</v>
      </c>
      <c r="E114" s="21">
        <f t="shared" si="25"/>
        <v>0</v>
      </c>
    </row>
    <row r="115" spans="1:5" s="25" customFormat="1">
      <c r="A115" s="23" t="s">
        <v>19</v>
      </c>
      <c r="B115" s="24"/>
      <c r="C115" s="16"/>
      <c r="D115" s="16"/>
      <c r="E115" s="16"/>
    </row>
    <row r="116" spans="1:5" s="25" customFormat="1" ht="31.5">
      <c r="A116" s="23" t="s">
        <v>12</v>
      </c>
      <c r="B116" s="24">
        <v>310</v>
      </c>
      <c r="C116" s="16"/>
      <c r="D116" s="16"/>
      <c r="E116" s="16"/>
    </row>
    <row r="117" spans="1:5" s="25" customFormat="1" ht="31.5">
      <c r="A117" s="23" t="s">
        <v>13</v>
      </c>
      <c r="B117" s="24">
        <v>310</v>
      </c>
      <c r="C117" s="16"/>
      <c r="D117" s="16"/>
      <c r="E117" s="16"/>
    </row>
    <row r="118" spans="1:5" s="25" customFormat="1" ht="31.5">
      <c r="A118" s="23" t="s">
        <v>14</v>
      </c>
      <c r="B118" s="24">
        <v>310</v>
      </c>
      <c r="C118" s="16"/>
      <c r="D118" s="16"/>
      <c r="E118" s="16"/>
    </row>
    <row r="119" spans="1:5" s="25" customFormat="1" ht="31.5">
      <c r="A119" s="23" t="s">
        <v>15</v>
      </c>
      <c r="B119" s="24">
        <v>310</v>
      </c>
      <c r="C119" s="16"/>
      <c r="D119" s="16"/>
      <c r="E119" s="16"/>
    </row>
    <row r="120" spans="1:5" s="22" customFormat="1" ht="31.5">
      <c r="A120" s="26" t="s">
        <v>35</v>
      </c>
      <c r="B120" s="20">
        <v>340</v>
      </c>
      <c r="C120" s="21">
        <f>C122+C123+C124+C125</f>
        <v>468250</v>
      </c>
      <c r="D120" s="21">
        <f t="shared" ref="D120:E120" si="26">D122+D123+D124+D125</f>
        <v>468250</v>
      </c>
      <c r="E120" s="21">
        <f t="shared" si="26"/>
        <v>468250</v>
      </c>
    </row>
    <row r="121" spans="1:5" s="25" customFormat="1">
      <c r="A121" s="23" t="s">
        <v>19</v>
      </c>
      <c r="B121" s="24"/>
      <c r="C121" s="16"/>
      <c r="D121" s="16"/>
      <c r="E121" s="16"/>
    </row>
    <row r="122" spans="1:5" s="25" customFormat="1" ht="31.5">
      <c r="A122" s="23" t="s">
        <v>12</v>
      </c>
      <c r="B122" s="24">
        <v>340</v>
      </c>
      <c r="C122" s="16">
        <v>369250</v>
      </c>
      <c r="D122" s="16">
        <v>369250</v>
      </c>
      <c r="E122" s="16">
        <f>D122</f>
        <v>369250</v>
      </c>
    </row>
    <row r="123" spans="1:5" s="25" customFormat="1" ht="31.5">
      <c r="A123" s="23" t="s">
        <v>13</v>
      </c>
      <c r="B123" s="24">
        <v>340</v>
      </c>
      <c r="C123" s="16"/>
      <c r="D123" s="16"/>
      <c r="E123" s="16"/>
    </row>
    <row r="124" spans="1:5" s="25" customFormat="1" ht="31.5">
      <c r="A124" s="23" t="s">
        <v>14</v>
      </c>
      <c r="B124" s="24">
        <v>340</v>
      </c>
      <c r="C124" s="16"/>
      <c r="D124" s="16"/>
      <c r="E124" s="16"/>
    </row>
    <row r="125" spans="1:5" s="25" customFormat="1" ht="31.5">
      <c r="A125" s="23" t="s">
        <v>15</v>
      </c>
      <c r="B125" s="24">
        <v>340</v>
      </c>
      <c r="C125" s="16">
        <v>99000</v>
      </c>
      <c r="D125" s="16">
        <v>99000</v>
      </c>
      <c r="E125" s="16">
        <f>D125</f>
        <v>99000</v>
      </c>
    </row>
    <row r="126" spans="1:5" s="22" customFormat="1" ht="47.25">
      <c r="A126" s="26" t="s">
        <v>36</v>
      </c>
      <c r="B126" s="20">
        <v>241</v>
      </c>
      <c r="C126" s="21">
        <f>C128+C129+C130+C131</f>
        <v>0</v>
      </c>
      <c r="D126" s="21">
        <f t="shared" ref="D126:E126" si="27">D128+D129+D130+D131</f>
        <v>0</v>
      </c>
      <c r="E126" s="21">
        <f t="shared" si="27"/>
        <v>0</v>
      </c>
    </row>
    <row r="127" spans="1:5" s="25" customFormat="1">
      <c r="A127" s="23" t="s">
        <v>19</v>
      </c>
      <c r="B127" s="24"/>
      <c r="C127" s="16"/>
      <c r="D127" s="16"/>
      <c r="E127" s="16"/>
    </row>
    <row r="128" spans="1:5" s="25" customFormat="1" ht="31.5">
      <c r="A128" s="23" t="s">
        <v>12</v>
      </c>
      <c r="B128" s="24">
        <v>241</v>
      </c>
      <c r="C128" s="16"/>
      <c r="D128" s="16"/>
      <c r="E128" s="16"/>
    </row>
    <row r="129" spans="1:5" s="25" customFormat="1" ht="31.5">
      <c r="A129" s="23" t="s">
        <v>13</v>
      </c>
      <c r="B129" s="24">
        <v>241</v>
      </c>
      <c r="C129" s="16"/>
      <c r="D129" s="16"/>
      <c r="E129" s="16"/>
    </row>
    <row r="130" spans="1:5" s="25" customFormat="1" ht="31.5">
      <c r="A130" s="23" t="s">
        <v>14</v>
      </c>
      <c r="B130" s="24">
        <v>241</v>
      </c>
      <c r="C130" s="16"/>
      <c r="D130" s="16"/>
      <c r="E130" s="16"/>
    </row>
    <row r="131" spans="1:5" s="25" customFormat="1" ht="31.5">
      <c r="A131" s="23" t="s">
        <v>15</v>
      </c>
      <c r="B131" s="24">
        <v>241</v>
      </c>
      <c r="C131" s="16"/>
      <c r="D131" s="16"/>
      <c r="E131" s="16"/>
    </row>
    <row r="132" spans="1:5" s="25" customFormat="1">
      <c r="A132" s="23" t="s">
        <v>37</v>
      </c>
      <c r="B132" s="24"/>
      <c r="C132" s="16"/>
      <c r="D132" s="16"/>
      <c r="E132" s="16"/>
    </row>
    <row r="133" spans="1:5" s="25" customFormat="1">
      <c r="A133" s="29" t="s">
        <v>38</v>
      </c>
      <c r="B133" s="24"/>
      <c r="C133" s="16"/>
      <c r="D133" s="16"/>
      <c r="E133" s="16"/>
    </row>
    <row r="134" spans="1:5" s="25" customFormat="1">
      <c r="A134" s="30"/>
      <c r="B134" s="30"/>
      <c r="C134" s="30"/>
      <c r="D134" s="30"/>
      <c r="E134" s="30"/>
    </row>
    <row r="135" spans="1:5" s="25" customFormat="1">
      <c r="A135" s="30" t="s">
        <v>44</v>
      </c>
      <c r="B135" s="30"/>
      <c r="C135" s="31"/>
      <c r="D135" s="32"/>
      <c r="E135" s="32" t="s">
        <v>48</v>
      </c>
    </row>
    <row r="136" spans="1:5" s="25" customFormat="1">
      <c r="C136" s="33" t="s">
        <v>42</v>
      </c>
      <c r="D136" s="32"/>
      <c r="E136" s="32"/>
    </row>
    <row r="137" spans="1:5" s="25" customFormat="1">
      <c r="A137" s="25" t="s">
        <v>40</v>
      </c>
      <c r="C137" s="34"/>
      <c r="D137" s="32"/>
      <c r="E137" s="32" t="s">
        <v>41</v>
      </c>
    </row>
    <row r="138" spans="1:5" s="25" customFormat="1">
      <c r="C138" s="33" t="s">
        <v>42</v>
      </c>
      <c r="D138" s="32"/>
      <c r="E138" s="32"/>
    </row>
    <row r="139" spans="1:5">
      <c r="A139" s="1" t="s">
        <v>39</v>
      </c>
      <c r="D139" s="13"/>
      <c r="E139" s="13"/>
    </row>
    <row r="140" spans="1:5">
      <c r="A140" s="1" t="s">
        <v>45</v>
      </c>
      <c r="C140" s="11"/>
      <c r="D140" s="13"/>
      <c r="E140" s="13" t="s">
        <v>46</v>
      </c>
    </row>
    <row r="141" spans="1:5">
      <c r="C141" s="12" t="s">
        <v>42</v>
      </c>
    </row>
    <row r="143" spans="1:5">
      <c r="A143" s="1" t="s">
        <v>52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Сариновский</vt:lpstr>
      <vt:lpstr>Сергеевский (2)</vt:lpstr>
      <vt:lpstr>Сергеевский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2015-03-05T07:20:14Z</dcterms:modified>
</cp:coreProperties>
</file>